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В - 2024\"/>
    </mc:Choice>
  </mc:AlternateContent>
  <xr:revisionPtr revIDLastSave="0" documentId="8_{51262600-94D9-4FFA-BC25-01F3C80843DE}" xr6:coauthVersionLast="47" xr6:coauthVersionMax="47" xr10:uidLastSave="{00000000-0000-0000-0000-000000000000}"/>
  <bookViews>
    <workbookView xWindow="-108" yWindow="-108" windowWidth="23256" windowHeight="13896" xr2:uid="{151765D0-5189-4758-A556-D3DB08419A36}"/>
  </bookViews>
  <sheets>
    <sheet name="Лист1" sheetId="1" r:id="rId1"/>
  </sheets>
  <definedNames>
    <definedName name="_xlnm._FilterDatabase" localSheetId="0" hidden="1">Лист1!$A$1:$H$304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1" l="1"/>
  <c r="M11" i="1"/>
  <c r="L23" i="1"/>
  <c r="L22" i="1"/>
  <c r="L21" i="1"/>
  <c r="L20" i="1"/>
  <c r="L19" i="1"/>
  <c r="L18" i="1"/>
  <c r="L17" i="1"/>
  <c r="M13" i="1"/>
  <c r="M12" i="1"/>
  <c r="J24" i="1" l="1"/>
  <c r="K7" i="1"/>
  <c r="K6" i="1"/>
  <c r="K5" i="1"/>
  <c r="K3" i="1" l="1"/>
  <c r="J3" i="1"/>
  <c r="K8" i="1"/>
</calcChain>
</file>

<file path=xl/sharedStrings.xml><?xml version="1.0" encoding="utf-8"?>
<sst xmlns="http://schemas.openxmlformats.org/spreadsheetml/2006/main" count="905" uniqueCount="240">
  <si>
    <t>№</t>
  </si>
  <si>
    <t>ФИО участника</t>
  </si>
  <si>
    <t>Пол</t>
  </si>
  <si>
    <t>Регион</t>
  </si>
  <si>
    <t>Класс</t>
  </si>
  <si>
    <t>Учреждение образования</t>
  </si>
  <si>
    <t>Итого</t>
  </si>
  <si>
    <t>мальчики</t>
  </si>
  <si>
    <t>девочки</t>
  </si>
  <si>
    <t>Кол-во</t>
  </si>
  <si>
    <t>п</t>
  </si>
  <si>
    <t>р</t>
  </si>
  <si>
    <t>и</t>
  </si>
  <si>
    <t>в</t>
  </si>
  <si>
    <t>печатные издания</t>
  </si>
  <si>
    <t>радиопрограммы</t>
  </si>
  <si>
    <t>интернет сми</t>
  </si>
  <si>
    <t>видеопрограммы</t>
  </si>
  <si>
    <t>с</t>
  </si>
  <si>
    <t>ВИТ</t>
  </si>
  <si>
    <t>П</t>
  </si>
  <si>
    <t>Н</t>
  </si>
  <si>
    <t>Ж</t>
  </si>
  <si>
    <t>М</t>
  </si>
  <si>
    <t xml:space="preserve">ГУДО "Полоцкий районный центр детей и молодежи" </t>
  </si>
  <si>
    <t>Софейченко Дмитрий</t>
  </si>
  <si>
    <t>Катушонок Глеб</t>
  </si>
  <si>
    <t>Ильюшко Ангелина</t>
  </si>
  <si>
    <t>Головко Ирина</t>
  </si>
  <si>
    <t>Зайцев Андрей</t>
  </si>
  <si>
    <t>Закревский Владислав</t>
  </si>
  <si>
    <t>Ханчук Ксения</t>
  </si>
  <si>
    <t>Е</t>
  </si>
  <si>
    <t>БРЕ</t>
  </si>
  <si>
    <t>ГУО "Гимназия №4 г.Бреста"</t>
  </si>
  <si>
    <t>МИН</t>
  </si>
  <si>
    <t>И</t>
  </si>
  <si>
    <t>Кузнецова Полина</t>
  </si>
  <si>
    <t>ГУО "Средняя школа №1 г.Солигорска"</t>
  </si>
  <si>
    <t>Колядина Екатерина</t>
  </si>
  <si>
    <t>Криулько Валерия</t>
  </si>
  <si>
    <t>ГУО "Средняя школа №20 г.Бреста имени Героя Советского Союза Д.М. Карбышева"</t>
  </si>
  <si>
    <t>ГОМ</t>
  </si>
  <si>
    <t>УО "Гомельский государственный областной Дворец творчества детей и молодежи"</t>
  </si>
  <si>
    <t>Голубева Наталья</t>
  </si>
  <si>
    <t>Дерендяева Александра</t>
  </si>
  <si>
    <t>Яшкова Олеся</t>
  </si>
  <si>
    <t>Калинина Арина</t>
  </si>
  <si>
    <t>Леунова Вероника</t>
  </si>
  <si>
    <t>ГУО "Гимназия №10 г.Молодечно"</t>
  </si>
  <si>
    <t>Ракецкая Мария</t>
  </si>
  <si>
    <t>Р</t>
  </si>
  <si>
    <t>МОГ</t>
  </si>
  <si>
    <t>В</t>
  </si>
  <si>
    <t>Кожокару Злата</t>
  </si>
  <si>
    <t>ГУО "Гимназия №1 г.Бобруйска"</t>
  </si>
  <si>
    <t>Кастогрыз Александр</t>
  </si>
  <si>
    <t>Хотько Станислав</t>
  </si>
  <si>
    <t>ГУО "Минское областное кадетское училище"</t>
  </si>
  <si>
    <t>Карпович Анна Александровна</t>
  </si>
  <si>
    <t>Король София Александровна</t>
  </si>
  <si>
    <t>Марченко Маргарита Александровна</t>
  </si>
  <si>
    <t>ГУО "Средняя школа №3 г.Копыля"</t>
  </si>
  <si>
    <t>ГРО</t>
  </si>
  <si>
    <t>Тайникова Милана Витальевна</t>
  </si>
  <si>
    <t>Микрюкова Ульяна Анатольевна</t>
  </si>
  <si>
    <t>Дроздовская Юлия Артуровна</t>
  </si>
  <si>
    <t>Кулик Ольга Витальевна</t>
  </si>
  <si>
    <t>Лаврищева Мария Евгеньевна</t>
  </si>
  <si>
    <t>Райкевич Елизавета</t>
  </si>
  <si>
    <t>Притульчик Оксана</t>
  </si>
  <si>
    <t>Малич Федор</t>
  </si>
  <si>
    <t>УО "Минский государственный доврец детей и молодежи"</t>
  </si>
  <si>
    <t>ГУО "Лицей имени Ф.Э. Дзержинского БГУ"</t>
  </si>
  <si>
    <t>Юневич Полина Сергеевна</t>
  </si>
  <si>
    <t>Бурак Илья Дмитриевич</t>
  </si>
  <si>
    <t>Ильючик Анна Витальевна</t>
  </si>
  <si>
    <t>Киселева Анна Александровна</t>
  </si>
  <si>
    <t>Ефименко София Олеговна</t>
  </si>
  <si>
    <t>Акимова Елизавета Леонидовна</t>
  </si>
  <si>
    <t>ГУО "Гимназия № 1 имени Ф. Скорины г. Минска"</t>
  </si>
  <si>
    <t>ГУО "Центр дополнительного образования детей и молодежи г.Белоозерска"</t>
  </si>
  <si>
    <t>Микитич Александр</t>
  </si>
  <si>
    <t>Косовец Максим</t>
  </si>
  <si>
    <t>Мурина Юлия</t>
  </si>
  <si>
    <t>Константюк Эльвира</t>
  </si>
  <si>
    <t>Василевский Никита</t>
  </si>
  <si>
    <t>Морголь Арсений</t>
  </si>
  <si>
    <t>Амбражук Егор</t>
  </si>
  <si>
    <t>Василевская Надежда</t>
  </si>
  <si>
    <t>Кулинич София</t>
  </si>
  <si>
    <t>Гракова Ярослава Викторовна</t>
  </si>
  <si>
    <t>Побылец  Илья  Олегович</t>
  </si>
  <si>
    <t>Лучинович  Федор Андреевич</t>
  </si>
  <si>
    <t>Петрушко Захар Денисович</t>
  </si>
  <si>
    <t>ГУО «Центр творчества детей и молодежи «Ювента» г.Светлогорска»</t>
  </si>
  <si>
    <t>Кононович Полина</t>
  </si>
  <si>
    <t>ГУО «Центр дополнительного образования детей и молодежи г. Бобруйска»</t>
  </si>
  <si>
    <t>Коцур Богдан</t>
  </si>
  <si>
    <t>Ботвинников Максим</t>
  </si>
  <si>
    <t>Колошманова Мария Дмитриевна</t>
  </si>
  <si>
    <t>Терещенко Кира Александровна</t>
  </si>
  <si>
    <t>Греч Елизавета</t>
  </si>
  <si>
    <t>Крукович Мария</t>
  </si>
  <si>
    <t>Протасеня Виолетта</t>
  </si>
  <si>
    <t>Цуприк Полина</t>
  </si>
  <si>
    <t>Чернявская Анна</t>
  </si>
  <si>
    <t>Сакович Ксения</t>
  </si>
  <si>
    <t>ГУО "Старобинская средняя школа Солигорского района"</t>
  </si>
  <si>
    <t>ГУО "Средняя школа №43 г.Могилева"</t>
  </si>
  <si>
    <t>Жуйкова София</t>
  </si>
  <si>
    <t>Любимова Вероника</t>
  </si>
  <si>
    <t>Мажута Дарья</t>
  </si>
  <si>
    <t>Гумен Гордей</t>
  </si>
  <si>
    <t>Вайгачева Дарья</t>
  </si>
  <si>
    <t>ГУО «Средняя школа №16 г. Мозыря»</t>
  </si>
  <si>
    <t xml:space="preserve">Сайдакарь Арина Александровна  </t>
  </si>
  <si>
    <t xml:space="preserve">Костюченко Диана Сергеевна </t>
  </si>
  <si>
    <t>Балка Мария Юрьевна</t>
  </si>
  <si>
    <t>Бебко Виталина Александровна</t>
  </si>
  <si>
    <t>ГУО «Средняя школа  № 20 имени Героя Советского Союза  Д.М. Карбышева»</t>
  </si>
  <si>
    <t>ГУО "Боровлянская средняя школа"</t>
  </si>
  <si>
    <t>Воробьева Елизавета Алексеевна</t>
  </si>
  <si>
    <t>Щеглик Даниил</t>
  </si>
  <si>
    <t xml:space="preserve">ГУО «Средняя школа № 11 имени генерала армии А.И.Антонова г.Гродно» </t>
  </si>
  <si>
    <t>Данилович Ксения</t>
  </si>
  <si>
    <t>Цыдик Виктория</t>
  </si>
  <si>
    <t>Юрасик Ульяна</t>
  </si>
  <si>
    <t>Рутько Валерия</t>
  </si>
  <si>
    <t>ГУО «Средняя школа № 40 г. Гродно имени В.И.Кремко»</t>
  </si>
  <si>
    <t>Юрчик Дарья</t>
  </si>
  <si>
    <t>ГУО «Петриковский районный центр творчества детей и молодежи»</t>
  </si>
  <si>
    <t>ГУО «Средняя школа №20 г.Минска имени Г.В.Булацкого»</t>
  </si>
  <si>
    <t>Минкевич Арина Витальевна</t>
  </si>
  <si>
    <t>Вирковская Майя Александровна</t>
  </si>
  <si>
    <t xml:space="preserve">Поклад Надежда Геннадьевна </t>
  </si>
  <si>
    <t>ГУО "Средняя школа №1 г.п. Шарковщина"</t>
  </si>
  <si>
    <t>Кириченко Александр Сергеевич</t>
  </si>
  <si>
    <t>ГУО "Средняя школа №110 г.Минска имени И.Н.Зубачева"</t>
  </si>
  <si>
    <t>ГУО "Средняя школа №15 г.Бреста"</t>
  </si>
  <si>
    <t>ГУО "Гимназия №5 г.Бреста"</t>
  </si>
  <si>
    <t>ГУО "Средняя школа №4 г.Витебска"</t>
  </si>
  <si>
    <t>Новик Евгений</t>
  </si>
  <si>
    <t>ГУО "Бабиничская средняя школа Витебского района имени Героя Советского Союза Е.В. Василевского"</t>
  </si>
  <si>
    <t>Невмержицкая Василина</t>
  </si>
  <si>
    <t>Антанович Софья</t>
  </si>
  <si>
    <t>ГУО "Поставский районный центр детей и молодёжи"</t>
  </si>
  <si>
    <t>Курец Валерия</t>
  </si>
  <si>
    <t>Евсейчик Матвей</t>
  </si>
  <si>
    <t>Жук Анастасия</t>
  </si>
  <si>
    <t>ГУО "Гимназия №5 г.Витебска"</t>
  </si>
  <si>
    <t>Чалова Татьяна Алексеевна</t>
  </si>
  <si>
    <t>Ботвинко Анастасия</t>
  </si>
  <si>
    <t>Стахейко Александра</t>
  </si>
  <si>
    <t>Шепелевский Дмитрий</t>
  </si>
  <si>
    <t>ГУО "Средняя школа №1 г.Давид-Городка"</t>
  </si>
  <si>
    <t xml:space="preserve">Брановец Александр </t>
  </si>
  <si>
    <t>ГУО "Гимназия № 4» г. Бреста", УО «Брестский государственный областной Центр молодёжного творчества»</t>
  </si>
  <si>
    <t>БРЕСТСКАЯ</t>
  </si>
  <si>
    <t>ВИТЕБСКАЯ</t>
  </si>
  <si>
    <t>ГОМЕЛЬСКАЯ</t>
  </si>
  <si>
    <t>ГРОДНЕНСКАЯ</t>
  </si>
  <si>
    <t>МОГИЛЕВСКАЯ</t>
  </si>
  <si>
    <t>МИНСКАЯ</t>
  </si>
  <si>
    <t>МИНСК</t>
  </si>
  <si>
    <t>Тарасевич Дарья</t>
  </si>
  <si>
    <t>Макоед Надежда</t>
  </si>
  <si>
    <t>Шестак Дарья</t>
  </si>
  <si>
    <t>ГУО «Петревичская средняя школа» Новогрудского района</t>
  </si>
  <si>
    <t>Новикова Екатерина</t>
  </si>
  <si>
    <t>Олешкевич Мария</t>
  </si>
  <si>
    <t>Белоусов Никита</t>
  </si>
  <si>
    <t>ГУО «Рогачёвский районный центр творчества детей и молодёжи»</t>
  </si>
  <si>
    <t>Миронов Илья</t>
  </si>
  <si>
    <t xml:space="preserve">Близнец Маргарита </t>
  </si>
  <si>
    <t>Ромашко Дарья</t>
  </si>
  <si>
    <t>Калайчук Янина Александровна</t>
  </si>
  <si>
    <t>УО "Могилевская госудраственная гимназия-колледж искусств имени Евгения Глебова"</t>
  </si>
  <si>
    <t>Кашталапова Владислава Сергеевна</t>
  </si>
  <si>
    <t>Кузьмина София Дмитриевна</t>
  </si>
  <si>
    <t>ГУО "Гимназия №4 г.Витебска"</t>
  </si>
  <si>
    <t>Дженжера Арина</t>
  </si>
  <si>
    <t>Бовт Анастасия</t>
  </si>
  <si>
    <t>Маслак Дарья</t>
  </si>
  <si>
    <t>Машуто Полина Викторовна</t>
  </si>
  <si>
    <t>Михасёв Захар</t>
  </si>
  <si>
    <t>Мотылева Раиса</t>
  </si>
  <si>
    <t>Холдеева Злата</t>
  </si>
  <si>
    <t>Якушенкова Ариан</t>
  </si>
  <si>
    <t>Раранчук Артем Михайлович</t>
  </si>
  <si>
    <t>Поляков Иван Дмитриевич</t>
  </si>
  <si>
    <t>Юденко Варвара Александровна</t>
  </si>
  <si>
    <t>уриль</t>
  </si>
  <si>
    <t>Черкасова Ксения</t>
  </si>
  <si>
    <t>Цырулик Александр Петрович</t>
  </si>
  <si>
    <t>Спевацкая Доминика Михайловна</t>
  </si>
  <si>
    <t>ГУО «Средняя школа № 11 г. Мозыря»</t>
  </si>
  <si>
    <t>Бондаренко Софья</t>
  </si>
  <si>
    <t>Джафарова Рената</t>
  </si>
  <si>
    <t>Стельмах Лев</t>
  </si>
  <si>
    <t>Шаблинский Егор</t>
  </si>
  <si>
    <t>Шитилова Екатерина</t>
  </si>
  <si>
    <t>Канафина Лидия Артёмовна</t>
  </si>
  <si>
    <t>Валентейчик Мария Денисовна</t>
  </si>
  <si>
    <t>Антоневич Ульяна Александровна</t>
  </si>
  <si>
    <t>ГУО "Белорусскоязычная гимназия №2 г. Борисова"</t>
  </si>
  <si>
    <t>Малинская Ксения Павловна</t>
  </si>
  <si>
    <t>ГУДО "Центр творчества детей и молодежи Солигорского района"</t>
  </si>
  <si>
    <t>Ковалевская Арина Михайловна</t>
  </si>
  <si>
    <t>Петрушина София Анатольевна</t>
  </si>
  <si>
    <t>Поддубицкая Ангелина Александровна</t>
  </si>
  <si>
    <t>Ермакович Виолетта Ильинична</t>
  </si>
  <si>
    <t>ГУО "Гимназия г. Ляховичи"</t>
  </si>
  <si>
    <t>Потравной Илья</t>
  </si>
  <si>
    <t>Ланкуть Арина</t>
  </si>
  <si>
    <t>Буйкевич Ульяна</t>
  </si>
  <si>
    <t>Адамович Арина</t>
  </si>
  <si>
    <t xml:space="preserve">Никулина Арина </t>
  </si>
  <si>
    <t>ГУО "Гимназия №16 г.Минска"</t>
  </si>
  <si>
    <t>Долгополик Яна Алексеевна</t>
  </si>
  <si>
    <t>Торик Евгений Викторович</t>
  </si>
  <si>
    <t>Фунт Екатерина Викторовна</t>
  </si>
  <si>
    <t>ГУО "Лицей № 1 имени академика Ю.М. Островского г.Гродно"</t>
  </si>
  <si>
    <t>ГУО "Средняя школа № 2 г.Смолевичи"</t>
  </si>
  <si>
    <t>ГУО "Обуховская средняя школа имени И.П. Сенько"</t>
  </si>
  <si>
    <t>Сапоненко Анна Андреевна</t>
  </si>
  <si>
    <t>Каримова Анастасия Маратована</t>
  </si>
  <si>
    <t>Клочкова Вероника Вадимовна</t>
  </si>
  <si>
    <t>Лобачевская Елизавета Витальевна</t>
  </si>
  <si>
    <t>Федосенко Леонида Владимировна</t>
  </si>
  <si>
    <t>ГУО "Гимназия №19 г.Минска"</t>
  </si>
  <si>
    <t>Барабась Анна</t>
  </si>
  <si>
    <t xml:space="preserve">ГУО «Брилёвская средняя школа» </t>
  </si>
  <si>
    <t>Сычёва Мария Дмитриевна</t>
  </si>
  <si>
    <t>Парфенкова Дарья</t>
  </si>
  <si>
    <t>Подтеребкова Виктория</t>
  </si>
  <si>
    <t>Подтеребкова Мария</t>
  </si>
  <si>
    <t>Куриленок Милана</t>
  </si>
  <si>
    <t>Колодица Кирилл</t>
  </si>
  <si>
    <t>ГУО "Средняя школа №14 имени Е.М. Фомина г.Бреста"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</si>
</sst>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Bebas Neue Bold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Bebas Neue Bold"/>
      <family val="2"/>
      <charset val="204"/>
    </font>
    <font>
      <sz val="14"/>
      <color theme="1"/>
      <name val="Bebas Neue Bold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i/>
      <sz val="14"/>
      <color theme="1"/>
      <name val="Bebas Neue Bold"/>
      <family val="2"/>
      <charset val="204"/>
    </font>
    <font>
      <i/>
      <sz val="12"/>
      <color theme="1"/>
      <name val="Bebas Neue Bold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i/>
      <sz val="14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20"/>
      <color theme="1"/>
      <name val="Bebas Neue Bold"/>
      <family val="2"/>
      <charset val="204"/>
    </font>
    <font>
      <b/>
      <sz val="20"/>
      <color theme="1"/>
      <name val="Bebas Neue Bold"/>
      <family val="2"/>
      <charset val="204"/>
    </font>
    <font>
      <i/>
      <sz val="18"/>
      <color theme="1"/>
      <name val="Bebas Neue Bold"/>
      <family val="2"/>
      <charset val="204"/>
    </font>
    <font>
      <i/>
      <sz val="48"/>
      <color theme="1"/>
      <name val="Bebas Neue Bold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sz val="48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24"/>
      <color theme="0"/>
      <name val="Calibri"/>
      <family val="2"/>
      <charset val="204"/>
      <scheme val="minor"/>
    </font>
    <font>
      <sz val="24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28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E9B2F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686EE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right"/>
    </xf>
    <xf numFmtId="0" fontId="9" fillId="10" borderId="1" xfId="0" applyFont="1" applyFill="1" applyBorder="1"/>
    <xf numFmtId="0" fontId="13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7" fillId="3" borderId="5" xfId="0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wrapText="1"/>
    </xf>
    <xf numFmtId="0" fontId="12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/>
    <xf numFmtId="0" fontId="1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6" fillId="7" borderId="7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5" fillId="11" borderId="12" xfId="0" applyFont="1" applyFill="1" applyBorder="1" applyAlignment="1">
      <alignment horizontal="center" vertical="center"/>
    </xf>
    <xf numFmtId="0" fontId="15" fillId="11" borderId="14" xfId="0" applyFont="1" applyFill="1" applyBorder="1" applyAlignment="1">
      <alignment horizontal="center" vertical="center"/>
    </xf>
    <xf numFmtId="0" fontId="15" fillId="11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13" fillId="0" borderId="0" xfId="0" applyFont="1" applyFill="1" applyBorder="1" applyAlignment="1">
      <alignment horizontal="center" vertical="center"/>
    </xf>
    <xf numFmtId="0" fontId="15" fillId="4" borderId="3" xfId="0" applyFont="1" applyFill="1" applyBorder="1"/>
    <xf numFmtId="0" fontId="12" fillId="0" borderId="0" xfId="0" applyFont="1" applyFill="1" applyBorder="1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6" fillId="0" borderId="0" xfId="0" applyFont="1"/>
    <xf numFmtId="0" fontId="25" fillId="0" borderId="0" xfId="0" applyFont="1" applyFill="1"/>
    <xf numFmtId="0" fontId="0" fillId="0" borderId="0" xfId="0" applyFill="1"/>
    <xf numFmtId="0" fontId="26" fillId="0" borderId="0" xfId="0" applyFont="1" applyFill="1"/>
    <xf numFmtId="0" fontId="27" fillId="0" borderId="0" xfId="0" applyFont="1" applyFill="1"/>
    <xf numFmtId="0" fontId="22" fillId="0" borderId="0" xfId="0" applyFont="1" applyFill="1"/>
    <xf numFmtId="0" fontId="0" fillId="0" borderId="1" xfId="0" applyFill="1" applyBorder="1"/>
    <xf numFmtId="0" fontId="2" fillId="0" borderId="1" xfId="0" applyFont="1" applyFill="1" applyBorder="1" applyAlignment="1">
      <alignment horizontal="left" vertical="top" wrapText="1"/>
    </xf>
    <xf numFmtId="0" fontId="29" fillId="0" borderId="0" xfId="0" applyFont="1" applyFill="1"/>
    <xf numFmtId="0" fontId="21" fillId="0" borderId="0" xfId="0" applyFont="1" applyFill="1"/>
    <xf numFmtId="0" fontId="23" fillId="0" borderId="0" xfId="0" applyFont="1" applyFill="1"/>
    <xf numFmtId="0" fontId="1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7" fillId="0" borderId="0" xfId="0" applyFont="1" applyFill="1" applyBorder="1"/>
    <xf numFmtId="0" fontId="11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/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/>
    <xf numFmtId="0" fontId="19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20" fillId="0" borderId="0" xfId="0" applyFont="1" applyFill="1"/>
    <xf numFmtId="0" fontId="20" fillId="0" borderId="1" xfId="0" applyFont="1" applyFill="1" applyBorder="1" applyAlignment="1">
      <alignment wrapText="1"/>
    </xf>
    <xf numFmtId="0" fontId="30" fillId="0" borderId="19" xfId="0" applyFont="1" applyFill="1" applyBorder="1"/>
    <xf numFmtId="0" fontId="32" fillId="0" borderId="0" xfId="0" applyFont="1" applyFill="1"/>
    <xf numFmtId="0" fontId="31" fillId="0" borderId="0" xfId="0" applyFont="1" applyFill="1"/>
    <xf numFmtId="0" fontId="28" fillId="0" borderId="1" xfId="0" applyFont="1" applyFill="1" applyBorder="1" applyAlignment="1">
      <alignment horizontal="center"/>
    </xf>
    <xf numFmtId="0" fontId="17" fillId="11" borderId="10" xfId="0" applyFont="1" applyFill="1" applyBorder="1" applyAlignment="1">
      <alignment horizontal="right" vertical="center"/>
    </xf>
    <xf numFmtId="0" fontId="17" fillId="11" borderId="11" xfId="0" applyFont="1" applyFill="1" applyBorder="1" applyAlignment="1">
      <alignment horizontal="right" vertical="center"/>
    </xf>
    <xf numFmtId="0" fontId="17" fillId="11" borderId="13" xfId="0" applyFont="1" applyFill="1" applyBorder="1" applyAlignment="1">
      <alignment horizontal="right" vertical="center"/>
    </xf>
    <xf numFmtId="0" fontId="17" fillId="11" borderId="1" xfId="0" applyFont="1" applyFill="1" applyBorder="1" applyAlignment="1">
      <alignment horizontal="right" vertical="center"/>
    </xf>
    <xf numFmtId="0" fontId="17" fillId="11" borderId="15" xfId="0" applyFont="1" applyFill="1" applyBorder="1" applyAlignment="1">
      <alignment horizontal="right" vertical="center"/>
    </xf>
    <xf numFmtId="0" fontId="17" fillId="11" borderId="16" xfId="0" applyFont="1" applyFill="1" applyBorder="1" applyAlignment="1">
      <alignment horizontal="right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right" vertical="center"/>
    </xf>
    <xf numFmtId="0" fontId="10" fillId="7" borderId="2" xfId="0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right" vertical="center"/>
    </xf>
    <xf numFmtId="0" fontId="10" fillId="8" borderId="2" xfId="0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right" vertical="center"/>
    </xf>
    <xf numFmtId="0" fontId="10" fillId="5" borderId="2" xfId="0" applyFont="1" applyFill="1" applyBorder="1" applyAlignment="1">
      <alignment horizontal="right" vertical="center"/>
    </xf>
    <xf numFmtId="0" fontId="8" fillId="0" borderId="0" xfId="0" applyFont="1" applyFill="1" applyBorder="1"/>
    <xf numFmtId="0" fontId="2" fillId="3" borderId="1" xfId="0" applyFont="1" applyFill="1" applyBorder="1"/>
    <xf numFmtId="0" fontId="2" fillId="5" borderId="1" xfId="0" applyFont="1" applyFill="1" applyBorder="1"/>
    <xf numFmtId="0" fontId="2" fillId="6" borderId="1" xfId="0" applyFont="1" applyFill="1" applyBorder="1"/>
    <xf numFmtId="0" fontId="16" fillId="0" borderId="22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right" vertical="center"/>
    </xf>
    <xf numFmtId="0" fontId="10" fillId="9" borderId="20" xfId="0" applyFont="1" applyFill="1" applyBorder="1" applyAlignment="1">
      <alignment horizontal="right" vertical="center"/>
    </xf>
    <xf numFmtId="0" fontId="6" fillId="9" borderId="21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9B2FC"/>
      <color rgb="FFF686EE"/>
      <color rgb="FFFFCCCC"/>
      <color rgb="FFFF5353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79F0F-2FB8-42A8-A15E-EC62888A7A51}">
  <dimension ref="A1:BE317"/>
  <sheetViews>
    <sheetView tabSelected="1" zoomScale="50" zoomScaleNormal="50" workbookViewId="0">
      <selection activeCell="Q18" sqref="Q18"/>
    </sheetView>
  </sheetViews>
  <sheetFormatPr defaultRowHeight="17.399999999999999" x14ac:dyDescent="0.3"/>
  <cols>
    <col min="1" max="1" width="6.6640625" style="14" customWidth="1"/>
    <col min="2" max="2" width="6.109375" style="16" customWidth="1"/>
    <col min="3" max="3" width="7.109375" style="16" customWidth="1"/>
    <col min="4" max="4" width="38.21875" customWidth="1"/>
    <col min="5" max="5" width="4.44140625" hidden="1" customWidth="1"/>
    <col min="6" max="6" width="4.33203125" customWidth="1"/>
    <col min="7" max="7" width="5.77734375" customWidth="1"/>
    <col min="8" max="8" width="35.6640625" customWidth="1"/>
    <col min="9" max="9" width="7.88671875" customWidth="1"/>
    <col min="12" max="12" width="6.5546875" customWidth="1"/>
  </cols>
  <sheetData>
    <row r="1" spans="1:13" ht="24.6" customHeight="1" x14ac:dyDescent="0.3">
      <c r="A1" s="13" t="s">
        <v>0</v>
      </c>
      <c r="B1" s="15" t="s">
        <v>192</v>
      </c>
      <c r="C1" s="15" t="s">
        <v>3</v>
      </c>
      <c r="D1" s="1" t="s">
        <v>1</v>
      </c>
      <c r="E1" s="1" t="s">
        <v>18</v>
      </c>
      <c r="F1" s="1" t="s">
        <v>2</v>
      </c>
      <c r="G1" s="1" t="s">
        <v>4</v>
      </c>
      <c r="H1" s="1" t="s">
        <v>5</v>
      </c>
    </row>
    <row r="2" spans="1:13" ht="42" customHeight="1" thickBot="1" x14ac:dyDescent="0.35">
      <c r="A2" s="20">
        <v>1</v>
      </c>
      <c r="B2" s="20" t="s">
        <v>53</v>
      </c>
      <c r="C2" s="20" t="s">
        <v>52</v>
      </c>
      <c r="D2" s="27" t="s">
        <v>54</v>
      </c>
      <c r="E2" s="20" t="s">
        <v>32</v>
      </c>
      <c r="F2" s="20" t="s">
        <v>22</v>
      </c>
      <c r="G2" s="28">
        <v>11</v>
      </c>
      <c r="H2" s="19" t="s">
        <v>55</v>
      </c>
      <c r="J2" s="4" t="s">
        <v>7</v>
      </c>
      <c r="K2" s="5" t="s">
        <v>8</v>
      </c>
      <c r="L2" s="2"/>
    </row>
    <row r="3" spans="1:13" ht="31.2" thickBot="1" x14ac:dyDescent="0.35">
      <c r="A3" s="20">
        <v>2</v>
      </c>
      <c r="B3" s="20" t="s">
        <v>51</v>
      </c>
      <c r="C3" s="20" t="s">
        <v>35</v>
      </c>
      <c r="D3" s="27" t="s">
        <v>96</v>
      </c>
      <c r="E3" s="20" t="s">
        <v>21</v>
      </c>
      <c r="F3" s="20" t="s">
        <v>22</v>
      </c>
      <c r="G3" s="28">
        <v>10</v>
      </c>
      <c r="H3" s="19" t="s">
        <v>38</v>
      </c>
      <c r="I3" s="42">
        <v>150</v>
      </c>
      <c r="J3" s="18">
        <f>COUNTIF(F:F,"м")</f>
        <v>36</v>
      </c>
      <c r="K3" s="6">
        <f>COUNTIF(F:F,"Ж")</f>
        <v>114</v>
      </c>
      <c r="L3" s="3"/>
    </row>
    <row r="4" spans="1:13" ht="45.6" x14ac:dyDescent="0.3">
      <c r="A4" s="20">
        <v>3</v>
      </c>
      <c r="B4" s="20" t="s">
        <v>51</v>
      </c>
      <c r="C4" s="20" t="s">
        <v>33</v>
      </c>
      <c r="D4" s="27" t="s">
        <v>118</v>
      </c>
      <c r="E4" s="20" t="s">
        <v>21</v>
      </c>
      <c r="F4" s="20" t="s">
        <v>22</v>
      </c>
      <c r="G4" s="28">
        <v>9</v>
      </c>
      <c r="H4" s="19" t="s">
        <v>120</v>
      </c>
      <c r="J4" s="10" t="s">
        <v>4</v>
      </c>
      <c r="K4" s="10" t="s">
        <v>9</v>
      </c>
      <c r="L4" s="2"/>
    </row>
    <row r="5" spans="1:13" ht="45.6" x14ac:dyDescent="0.3">
      <c r="A5" s="20"/>
      <c r="B5" s="20" t="s">
        <v>51</v>
      </c>
      <c r="C5" s="20" t="s">
        <v>33</v>
      </c>
      <c r="D5" s="21" t="s">
        <v>119</v>
      </c>
      <c r="E5" s="20" t="s">
        <v>21</v>
      </c>
      <c r="F5" s="20" t="s">
        <v>22</v>
      </c>
      <c r="G5" s="28">
        <v>9</v>
      </c>
      <c r="H5" s="19" t="s">
        <v>120</v>
      </c>
      <c r="J5" s="7">
        <v>9</v>
      </c>
      <c r="K5" s="94">
        <f>COUNTIF(G:G,9)</f>
        <v>54</v>
      </c>
      <c r="L5" s="93"/>
    </row>
    <row r="6" spans="1:13" ht="30.6" x14ac:dyDescent="0.3">
      <c r="A6" s="20">
        <v>4</v>
      </c>
      <c r="B6" s="20" t="s">
        <v>51</v>
      </c>
      <c r="C6" s="20" t="s">
        <v>63</v>
      </c>
      <c r="D6" s="27" t="s">
        <v>130</v>
      </c>
      <c r="E6" s="20" t="s">
        <v>32</v>
      </c>
      <c r="F6" s="20" t="s">
        <v>22</v>
      </c>
      <c r="G6" s="28">
        <v>11</v>
      </c>
      <c r="H6" s="19" t="s">
        <v>129</v>
      </c>
      <c r="J6" s="8">
        <v>10</v>
      </c>
      <c r="K6" s="95">
        <f>COUNTIF(G:G,10)</f>
        <v>48</v>
      </c>
      <c r="L6" s="93"/>
    </row>
    <row r="7" spans="1:13" ht="30.6" x14ac:dyDescent="0.3">
      <c r="A7" s="20"/>
      <c r="B7" s="20" t="s">
        <v>51</v>
      </c>
      <c r="C7" s="20" t="s">
        <v>63</v>
      </c>
      <c r="D7" s="27" t="s">
        <v>185</v>
      </c>
      <c r="E7" s="20" t="s">
        <v>32</v>
      </c>
      <c r="F7" s="20" t="s">
        <v>23</v>
      </c>
      <c r="G7" s="28">
        <v>11</v>
      </c>
      <c r="H7" s="19" t="s">
        <v>129</v>
      </c>
      <c r="J7" s="9">
        <v>11</v>
      </c>
      <c r="K7" s="96">
        <f>COUNTIF(G:G,11)</f>
        <v>48</v>
      </c>
      <c r="L7" s="93"/>
    </row>
    <row r="8" spans="1:13" ht="30.6" x14ac:dyDescent="0.3">
      <c r="A8" s="20"/>
      <c r="B8" s="20" t="s">
        <v>51</v>
      </c>
      <c r="C8" s="20" t="s">
        <v>63</v>
      </c>
      <c r="D8" s="27" t="s">
        <v>128</v>
      </c>
      <c r="E8" s="20" t="s">
        <v>32</v>
      </c>
      <c r="F8" s="20" t="s">
        <v>22</v>
      </c>
      <c r="G8" s="28">
        <v>11</v>
      </c>
      <c r="H8" s="19" t="s">
        <v>129</v>
      </c>
      <c r="J8" s="11" t="s">
        <v>6</v>
      </c>
      <c r="K8" s="12">
        <f>SUM(K5:K7)</f>
        <v>150</v>
      </c>
      <c r="L8" s="2"/>
    </row>
    <row r="9" spans="1:13" ht="60.6" x14ac:dyDescent="0.3">
      <c r="A9" s="20">
        <v>5</v>
      </c>
      <c r="B9" s="20" t="s">
        <v>51</v>
      </c>
      <c r="C9" s="20" t="s">
        <v>19</v>
      </c>
      <c r="D9" s="21" t="s">
        <v>144</v>
      </c>
      <c r="E9" s="20" t="s">
        <v>32</v>
      </c>
      <c r="F9" s="20" t="s">
        <v>22</v>
      </c>
      <c r="G9" s="28">
        <v>10</v>
      </c>
      <c r="H9" s="19" t="s">
        <v>143</v>
      </c>
    </row>
    <row r="10" spans="1:13" ht="61.2" thickBot="1" x14ac:dyDescent="0.35">
      <c r="A10" s="20"/>
      <c r="B10" s="20" t="s">
        <v>51</v>
      </c>
      <c r="C10" s="20" t="s">
        <v>19</v>
      </c>
      <c r="D10" s="21" t="s">
        <v>145</v>
      </c>
      <c r="E10" s="20" t="s">
        <v>32</v>
      </c>
      <c r="F10" s="20" t="s">
        <v>22</v>
      </c>
      <c r="G10" s="28">
        <v>10</v>
      </c>
      <c r="H10" s="19" t="s">
        <v>143</v>
      </c>
    </row>
    <row r="11" spans="1:13" ht="31.2" thickBot="1" x14ac:dyDescent="0.35">
      <c r="A11" s="20">
        <v>6</v>
      </c>
      <c r="B11" s="20" t="s">
        <v>51</v>
      </c>
      <c r="C11" s="20" t="s">
        <v>33</v>
      </c>
      <c r="D11" s="21" t="s">
        <v>152</v>
      </c>
      <c r="E11" s="20" t="s">
        <v>32</v>
      </c>
      <c r="F11" s="20" t="s">
        <v>22</v>
      </c>
      <c r="G11" s="28">
        <v>10</v>
      </c>
      <c r="H11" s="19" t="s">
        <v>155</v>
      </c>
      <c r="J11" s="87" t="s">
        <v>14</v>
      </c>
      <c r="K11" s="88"/>
      <c r="L11" s="30" t="s">
        <v>10</v>
      </c>
      <c r="M11" s="31">
        <f>COUNTIFS(B:B,"П")</f>
        <v>48</v>
      </c>
    </row>
    <row r="12" spans="1:13" ht="31.2" thickBot="1" x14ac:dyDescent="0.35">
      <c r="A12" s="20"/>
      <c r="B12" s="20" t="s">
        <v>51</v>
      </c>
      <c r="C12" s="20" t="s">
        <v>33</v>
      </c>
      <c r="D12" s="21" t="s">
        <v>153</v>
      </c>
      <c r="E12" s="20" t="s">
        <v>32</v>
      </c>
      <c r="F12" s="20" t="s">
        <v>22</v>
      </c>
      <c r="G12" s="28">
        <v>10</v>
      </c>
      <c r="H12" s="19" t="s">
        <v>155</v>
      </c>
      <c r="J12" s="89" t="s">
        <v>15</v>
      </c>
      <c r="K12" s="90"/>
      <c r="L12" s="32" t="s">
        <v>11</v>
      </c>
      <c r="M12" s="33">
        <f>COUNTIFS(B:B,"Р")</f>
        <v>24</v>
      </c>
    </row>
    <row r="13" spans="1:13" ht="31.2" thickBot="1" x14ac:dyDescent="0.35">
      <c r="A13" s="20"/>
      <c r="B13" s="20" t="s">
        <v>51</v>
      </c>
      <c r="C13" s="20" t="s">
        <v>33</v>
      </c>
      <c r="D13" s="21" t="s">
        <v>154</v>
      </c>
      <c r="E13" s="20" t="s">
        <v>32</v>
      </c>
      <c r="F13" s="20" t="s">
        <v>23</v>
      </c>
      <c r="G13" s="28">
        <v>10</v>
      </c>
      <c r="H13" s="19" t="s">
        <v>155</v>
      </c>
      <c r="J13" s="101" t="s">
        <v>16</v>
      </c>
      <c r="K13" s="102"/>
      <c r="L13" s="103" t="s">
        <v>12</v>
      </c>
      <c r="M13" s="97">
        <f>COUNTIFS(B:B,"И")</f>
        <v>29</v>
      </c>
    </row>
    <row r="14" spans="1:13" ht="31.2" thickBot="1" x14ac:dyDescent="0.35">
      <c r="A14" s="20">
        <v>7</v>
      </c>
      <c r="B14" s="20" t="s">
        <v>51</v>
      </c>
      <c r="C14" s="20" t="s">
        <v>52</v>
      </c>
      <c r="D14" s="27" t="s">
        <v>110</v>
      </c>
      <c r="E14" s="20" t="s">
        <v>32</v>
      </c>
      <c r="F14" s="20" t="s">
        <v>22</v>
      </c>
      <c r="G14" s="28">
        <v>9</v>
      </c>
      <c r="H14" s="19" t="s">
        <v>109</v>
      </c>
      <c r="J14" s="91" t="s">
        <v>17</v>
      </c>
      <c r="K14" s="92"/>
      <c r="L14" s="105" t="s">
        <v>13</v>
      </c>
      <c r="M14" s="104">
        <f>COUNTIFS(B:B,"В")</f>
        <v>49</v>
      </c>
    </row>
    <row r="15" spans="1:13" ht="30.6" x14ac:dyDescent="0.3">
      <c r="A15" s="20"/>
      <c r="B15" s="20" t="s">
        <v>51</v>
      </c>
      <c r="C15" s="20" t="s">
        <v>52</v>
      </c>
      <c r="D15" s="27" t="s">
        <v>111</v>
      </c>
      <c r="E15" s="20" t="s">
        <v>32</v>
      </c>
      <c r="F15" s="20" t="s">
        <v>22</v>
      </c>
      <c r="G15" s="28">
        <v>9</v>
      </c>
      <c r="H15" s="19" t="s">
        <v>109</v>
      </c>
      <c r="J15" s="98"/>
      <c r="K15" s="98"/>
      <c r="L15" s="99"/>
      <c r="M15" s="100"/>
    </row>
    <row r="16" spans="1:13" ht="31.2" thickBot="1" x14ac:dyDescent="0.35">
      <c r="A16" s="20"/>
      <c r="B16" s="20" t="s">
        <v>51</v>
      </c>
      <c r="C16" s="20" t="s">
        <v>52</v>
      </c>
      <c r="D16" s="27" t="s">
        <v>112</v>
      </c>
      <c r="E16" s="20" t="s">
        <v>32</v>
      </c>
      <c r="F16" s="20" t="s">
        <v>22</v>
      </c>
      <c r="G16" s="28">
        <v>9</v>
      </c>
      <c r="H16" s="19" t="s">
        <v>109</v>
      </c>
    </row>
    <row r="17" spans="1:12" ht="30.6" x14ac:dyDescent="0.3">
      <c r="A17" s="20"/>
      <c r="B17" s="20" t="s">
        <v>51</v>
      </c>
      <c r="C17" s="20" t="s">
        <v>52</v>
      </c>
      <c r="D17" s="27" t="s">
        <v>113</v>
      </c>
      <c r="E17" s="20" t="s">
        <v>32</v>
      </c>
      <c r="F17" s="20" t="s">
        <v>23</v>
      </c>
      <c r="G17" s="28">
        <v>9</v>
      </c>
      <c r="H17" s="19" t="s">
        <v>109</v>
      </c>
      <c r="J17" s="78" t="s">
        <v>158</v>
      </c>
      <c r="K17" s="79"/>
      <c r="L17" s="34">
        <f>COUNTIFS(C:C,"БРЕ")</f>
        <v>27</v>
      </c>
    </row>
    <row r="18" spans="1:12" ht="30.6" x14ac:dyDescent="0.3">
      <c r="A18" s="20"/>
      <c r="B18" s="20" t="s">
        <v>51</v>
      </c>
      <c r="C18" s="20" t="s">
        <v>52</v>
      </c>
      <c r="D18" s="27" t="s">
        <v>114</v>
      </c>
      <c r="E18" s="20" t="s">
        <v>32</v>
      </c>
      <c r="F18" s="20" t="s">
        <v>22</v>
      </c>
      <c r="G18" s="28">
        <v>9</v>
      </c>
      <c r="H18" s="19" t="s">
        <v>109</v>
      </c>
      <c r="J18" s="80" t="s">
        <v>159</v>
      </c>
      <c r="K18" s="81"/>
      <c r="L18" s="35">
        <f>COUNTIFS(C:C,"ВИТ")</f>
        <v>17</v>
      </c>
    </row>
    <row r="19" spans="1:12" ht="30" x14ac:dyDescent="0.3">
      <c r="A19" s="20">
        <v>8</v>
      </c>
      <c r="B19" s="20" t="s">
        <v>36</v>
      </c>
      <c r="C19" s="20" t="s">
        <v>35</v>
      </c>
      <c r="D19" s="65" t="s">
        <v>39</v>
      </c>
      <c r="E19" s="20" t="s">
        <v>21</v>
      </c>
      <c r="F19" s="20" t="s">
        <v>22</v>
      </c>
      <c r="G19" s="20">
        <v>9</v>
      </c>
      <c r="H19" s="26" t="s">
        <v>38</v>
      </c>
      <c r="J19" s="80" t="s">
        <v>160</v>
      </c>
      <c r="K19" s="81"/>
      <c r="L19" s="35">
        <f>COUNTIFS(C:C,"ГОМ")</f>
        <v>21</v>
      </c>
    </row>
    <row r="20" spans="1:12" ht="30" x14ac:dyDescent="0.3">
      <c r="A20" s="20"/>
      <c r="B20" s="20" t="s">
        <v>36</v>
      </c>
      <c r="C20" s="20" t="s">
        <v>35</v>
      </c>
      <c r="D20" s="65" t="s">
        <v>40</v>
      </c>
      <c r="E20" s="20" t="s">
        <v>21</v>
      </c>
      <c r="F20" s="20" t="s">
        <v>22</v>
      </c>
      <c r="G20" s="20">
        <v>9</v>
      </c>
      <c r="H20" s="26" t="s">
        <v>38</v>
      </c>
      <c r="J20" s="80" t="s">
        <v>161</v>
      </c>
      <c r="K20" s="81"/>
      <c r="L20" s="35">
        <f>COUNTIFS(C:C,"ГРО")</f>
        <v>12</v>
      </c>
    </row>
    <row r="21" spans="1:12" ht="34.799999999999997" x14ac:dyDescent="0.3">
      <c r="A21" s="20"/>
      <c r="B21" s="20" t="s">
        <v>51</v>
      </c>
      <c r="C21" s="20" t="s">
        <v>35</v>
      </c>
      <c r="D21" s="21" t="s">
        <v>59</v>
      </c>
      <c r="E21" s="20" t="s">
        <v>32</v>
      </c>
      <c r="F21" s="20" t="s">
        <v>22</v>
      </c>
      <c r="G21" s="28">
        <v>9</v>
      </c>
      <c r="H21" s="19" t="s">
        <v>62</v>
      </c>
      <c r="J21" s="80" t="s">
        <v>162</v>
      </c>
      <c r="K21" s="81"/>
      <c r="L21" s="35">
        <f>COUNTIFS(C:C,"МОГ")</f>
        <v>14</v>
      </c>
    </row>
    <row r="22" spans="1:12" ht="30.6" x14ac:dyDescent="0.3">
      <c r="A22" s="20">
        <v>9</v>
      </c>
      <c r="B22" s="20" t="s">
        <v>51</v>
      </c>
      <c r="C22" s="20" t="s">
        <v>35</v>
      </c>
      <c r="D22" s="21" t="s">
        <v>60</v>
      </c>
      <c r="E22" s="20" t="s">
        <v>32</v>
      </c>
      <c r="F22" s="20" t="s">
        <v>22</v>
      </c>
      <c r="G22" s="28">
        <v>9</v>
      </c>
      <c r="H22" s="19" t="s">
        <v>62</v>
      </c>
      <c r="J22" s="80" t="s">
        <v>163</v>
      </c>
      <c r="K22" s="81"/>
      <c r="L22" s="35">
        <f>COUNTIFS(C:C,"МИН")</f>
        <v>36</v>
      </c>
    </row>
    <row r="23" spans="1:12" ht="35.4" thickBot="1" x14ac:dyDescent="0.35">
      <c r="A23" s="20"/>
      <c r="B23" s="20" t="s">
        <v>51</v>
      </c>
      <c r="C23" s="20" t="s">
        <v>35</v>
      </c>
      <c r="D23" s="21" t="s">
        <v>61</v>
      </c>
      <c r="E23" s="20" t="s">
        <v>32</v>
      </c>
      <c r="F23" s="20" t="s">
        <v>22</v>
      </c>
      <c r="G23" s="28">
        <v>9</v>
      </c>
      <c r="H23" s="19" t="s">
        <v>62</v>
      </c>
      <c r="J23" s="82" t="s">
        <v>164</v>
      </c>
      <c r="K23" s="83"/>
      <c r="L23" s="36">
        <f>COUNTIFS(C:C,"М")</f>
        <v>23</v>
      </c>
    </row>
    <row r="24" spans="1:12" ht="56.4" thickBot="1" x14ac:dyDescent="0.35">
      <c r="A24" s="20"/>
      <c r="B24" s="20" t="s">
        <v>36</v>
      </c>
      <c r="C24" s="20" t="s">
        <v>52</v>
      </c>
      <c r="D24" s="21" t="s">
        <v>101</v>
      </c>
      <c r="E24" s="20" t="s">
        <v>21</v>
      </c>
      <c r="F24" s="20" t="s">
        <v>22</v>
      </c>
      <c r="G24" s="28">
        <v>9</v>
      </c>
      <c r="H24" s="19" t="s">
        <v>97</v>
      </c>
      <c r="J24" s="84">
        <f>SUM(L17:L23)</f>
        <v>150</v>
      </c>
      <c r="K24" s="85"/>
      <c r="L24" s="86"/>
    </row>
    <row r="25" spans="1:12" ht="58.8" customHeight="1" x14ac:dyDescent="0.3">
      <c r="A25" s="20">
        <v>10</v>
      </c>
      <c r="B25" s="20" t="s">
        <v>36</v>
      </c>
      <c r="C25" s="20" t="s">
        <v>52</v>
      </c>
      <c r="D25" s="27" t="s">
        <v>100</v>
      </c>
      <c r="E25" s="20" t="s">
        <v>21</v>
      </c>
      <c r="F25" s="20" t="s">
        <v>22</v>
      </c>
      <c r="G25" s="28">
        <v>9</v>
      </c>
      <c r="H25" s="19" t="s">
        <v>97</v>
      </c>
    </row>
    <row r="26" spans="1:12" ht="45.6" x14ac:dyDescent="0.3">
      <c r="A26" s="20"/>
      <c r="B26" s="20" t="s">
        <v>36</v>
      </c>
      <c r="C26" s="20" t="s">
        <v>52</v>
      </c>
      <c r="D26" s="27" t="s">
        <v>99</v>
      </c>
      <c r="E26" s="20" t="s">
        <v>21</v>
      </c>
      <c r="F26" s="20" t="s">
        <v>23</v>
      </c>
      <c r="G26" s="28">
        <v>10</v>
      </c>
      <c r="H26" s="19" t="s">
        <v>97</v>
      </c>
    </row>
    <row r="27" spans="1:12" ht="45.6" x14ac:dyDescent="0.3">
      <c r="A27" s="20"/>
      <c r="B27" s="20" t="s">
        <v>36</v>
      </c>
      <c r="C27" s="20" t="s">
        <v>52</v>
      </c>
      <c r="D27" s="27" t="s">
        <v>98</v>
      </c>
      <c r="E27" s="20" t="s">
        <v>21</v>
      </c>
      <c r="F27" s="20" t="s">
        <v>23</v>
      </c>
      <c r="G27" s="28">
        <v>9</v>
      </c>
      <c r="H27" s="19" t="s">
        <v>97</v>
      </c>
    </row>
    <row r="28" spans="1:12" ht="47.4" customHeight="1" x14ac:dyDescent="0.3">
      <c r="A28" s="20">
        <v>11</v>
      </c>
      <c r="B28" s="20" t="s">
        <v>36</v>
      </c>
      <c r="C28" s="20" t="s">
        <v>35</v>
      </c>
      <c r="D28" s="27" t="s">
        <v>102</v>
      </c>
      <c r="E28" s="20" t="s">
        <v>32</v>
      </c>
      <c r="F28" s="20" t="s">
        <v>22</v>
      </c>
      <c r="G28" s="28">
        <v>11</v>
      </c>
      <c r="H28" s="19" t="s">
        <v>108</v>
      </c>
    </row>
    <row r="29" spans="1:12" ht="47.4" customHeight="1" x14ac:dyDescent="0.3">
      <c r="A29" s="20"/>
      <c r="B29" s="20" t="s">
        <v>36</v>
      </c>
      <c r="C29" s="20" t="s">
        <v>35</v>
      </c>
      <c r="D29" s="27" t="s">
        <v>103</v>
      </c>
      <c r="E29" s="20" t="s">
        <v>32</v>
      </c>
      <c r="F29" s="20" t="s">
        <v>22</v>
      </c>
      <c r="G29" s="28">
        <v>11</v>
      </c>
      <c r="H29" s="19" t="s">
        <v>108</v>
      </c>
    </row>
    <row r="30" spans="1:12" ht="46.2" customHeight="1" x14ac:dyDescent="0.3">
      <c r="A30" s="20"/>
      <c r="B30" s="20" t="s">
        <v>36</v>
      </c>
      <c r="C30" s="20" t="s">
        <v>35</v>
      </c>
      <c r="D30" s="27" t="s">
        <v>104</v>
      </c>
      <c r="E30" s="20" t="s">
        <v>32</v>
      </c>
      <c r="F30" s="20" t="s">
        <v>22</v>
      </c>
      <c r="G30" s="28">
        <v>11</v>
      </c>
      <c r="H30" s="19" t="s">
        <v>108</v>
      </c>
    </row>
    <row r="31" spans="1:12" ht="46.2" customHeight="1" x14ac:dyDescent="0.3">
      <c r="A31" s="20"/>
      <c r="B31" s="20" t="s">
        <v>36</v>
      </c>
      <c r="C31" s="20" t="s">
        <v>35</v>
      </c>
      <c r="D31" s="27" t="s">
        <v>105</v>
      </c>
      <c r="E31" s="20" t="s">
        <v>32</v>
      </c>
      <c r="F31" s="20" t="s">
        <v>22</v>
      </c>
      <c r="G31" s="28">
        <v>10</v>
      </c>
      <c r="H31" s="19" t="s">
        <v>108</v>
      </c>
    </row>
    <row r="32" spans="1:12" ht="42" customHeight="1" x14ac:dyDescent="0.3">
      <c r="A32" s="20"/>
      <c r="B32" s="20" t="s">
        <v>36</v>
      </c>
      <c r="C32" s="20" t="s">
        <v>35</v>
      </c>
      <c r="D32" s="27" t="s">
        <v>106</v>
      </c>
      <c r="E32" s="20" t="s">
        <v>32</v>
      </c>
      <c r="F32" s="20" t="s">
        <v>22</v>
      </c>
      <c r="G32" s="28">
        <v>10</v>
      </c>
      <c r="H32" s="19" t="s">
        <v>108</v>
      </c>
    </row>
    <row r="33" spans="1:12" ht="37.799999999999997" customHeight="1" x14ac:dyDescent="0.3">
      <c r="A33" s="20">
        <v>12</v>
      </c>
      <c r="B33" s="20" t="s">
        <v>20</v>
      </c>
      <c r="C33" s="20" t="s">
        <v>35</v>
      </c>
      <c r="D33" s="27" t="s">
        <v>107</v>
      </c>
      <c r="E33" s="20" t="s">
        <v>32</v>
      </c>
      <c r="F33" s="20" t="s">
        <v>22</v>
      </c>
      <c r="G33" s="28">
        <v>9</v>
      </c>
      <c r="H33" s="19" t="s">
        <v>108</v>
      </c>
    </row>
    <row r="34" spans="1:12" ht="52.8" customHeight="1" x14ac:dyDescent="0.5">
      <c r="A34" s="20">
        <v>13</v>
      </c>
      <c r="B34" s="20" t="s">
        <v>36</v>
      </c>
      <c r="C34" s="20" t="s">
        <v>42</v>
      </c>
      <c r="D34" s="21" t="s">
        <v>203</v>
      </c>
      <c r="E34" s="66" t="s">
        <v>32</v>
      </c>
      <c r="F34" s="66" t="s">
        <v>22</v>
      </c>
      <c r="G34" s="67">
        <v>10</v>
      </c>
      <c r="H34" s="19" t="s">
        <v>131</v>
      </c>
      <c r="I34" s="74"/>
      <c r="J34" s="49"/>
    </row>
    <row r="35" spans="1:12" ht="60.6" customHeight="1" x14ac:dyDescent="0.85">
      <c r="A35" s="20">
        <v>14</v>
      </c>
      <c r="B35" s="20" t="s">
        <v>36</v>
      </c>
      <c r="C35" s="20" t="s">
        <v>23</v>
      </c>
      <c r="D35" s="21" t="s">
        <v>197</v>
      </c>
      <c r="E35" s="20" t="s">
        <v>32</v>
      </c>
      <c r="F35" s="20" t="s">
        <v>22</v>
      </c>
      <c r="G35" s="20">
        <v>9</v>
      </c>
      <c r="H35" s="19" t="s">
        <v>132</v>
      </c>
      <c r="I35" s="50"/>
      <c r="J35" s="49"/>
    </row>
    <row r="36" spans="1:12" ht="52.8" customHeight="1" x14ac:dyDescent="0.3">
      <c r="A36" s="20"/>
      <c r="B36" s="20" t="s">
        <v>36</v>
      </c>
      <c r="C36" s="20" t="s">
        <v>23</v>
      </c>
      <c r="D36" s="21" t="s">
        <v>198</v>
      </c>
      <c r="E36" s="20" t="s">
        <v>32</v>
      </c>
      <c r="F36" s="20" t="s">
        <v>22</v>
      </c>
      <c r="G36" s="20">
        <v>9</v>
      </c>
      <c r="H36" s="19" t="s">
        <v>132</v>
      </c>
      <c r="I36" s="49"/>
    </row>
    <row r="37" spans="1:12" ht="52.8" customHeight="1" x14ac:dyDescent="0.3">
      <c r="A37" s="20"/>
      <c r="B37" s="20" t="s">
        <v>36</v>
      </c>
      <c r="C37" s="20" t="s">
        <v>23</v>
      </c>
      <c r="D37" s="21" t="s">
        <v>199</v>
      </c>
      <c r="E37" s="20"/>
      <c r="F37" s="20" t="s">
        <v>23</v>
      </c>
      <c r="G37" s="20">
        <v>9</v>
      </c>
      <c r="H37" s="19" t="s">
        <v>132</v>
      </c>
      <c r="I37" s="49"/>
      <c r="J37" s="49"/>
      <c r="K37" s="49"/>
      <c r="L37" s="49"/>
    </row>
    <row r="38" spans="1:12" ht="57" customHeight="1" x14ac:dyDescent="0.3">
      <c r="A38" s="20"/>
      <c r="B38" s="20" t="s">
        <v>36</v>
      </c>
      <c r="C38" s="20" t="s">
        <v>23</v>
      </c>
      <c r="D38" s="21" t="s">
        <v>200</v>
      </c>
      <c r="E38" s="20" t="s">
        <v>32</v>
      </c>
      <c r="F38" s="20" t="s">
        <v>23</v>
      </c>
      <c r="G38" s="20">
        <v>9</v>
      </c>
      <c r="H38" s="19" t="s">
        <v>132</v>
      </c>
      <c r="I38" s="49"/>
      <c r="J38" s="49"/>
      <c r="K38" s="49"/>
      <c r="L38" s="49"/>
    </row>
    <row r="39" spans="1:12" ht="51.6" customHeight="1" x14ac:dyDescent="0.3">
      <c r="A39" s="20">
        <v>15</v>
      </c>
      <c r="B39" s="20" t="s">
        <v>36</v>
      </c>
      <c r="C39" s="20" t="s">
        <v>19</v>
      </c>
      <c r="D39" s="21" t="s">
        <v>151</v>
      </c>
      <c r="E39" s="20" t="s">
        <v>32</v>
      </c>
      <c r="F39" s="20" t="s">
        <v>22</v>
      </c>
      <c r="G39" s="28">
        <v>11</v>
      </c>
      <c r="H39" s="19" t="s">
        <v>150</v>
      </c>
      <c r="I39" s="49"/>
      <c r="J39" s="49"/>
      <c r="K39" s="49"/>
      <c r="L39" s="49"/>
    </row>
    <row r="40" spans="1:12" ht="66" customHeight="1" x14ac:dyDescent="0.3">
      <c r="A40" s="20">
        <v>16</v>
      </c>
      <c r="B40" s="20" t="s">
        <v>53</v>
      </c>
      <c r="C40" s="20" t="s">
        <v>35</v>
      </c>
      <c r="D40" s="27" t="s">
        <v>65</v>
      </c>
      <c r="E40" s="20" t="s">
        <v>21</v>
      </c>
      <c r="F40" s="20" t="s">
        <v>22</v>
      </c>
      <c r="G40" s="28">
        <v>9</v>
      </c>
      <c r="H40" s="19" t="s">
        <v>49</v>
      </c>
      <c r="I40" s="49"/>
      <c r="J40" s="49"/>
      <c r="K40" s="49"/>
      <c r="L40" s="49"/>
    </row>
    <row r="41" spans="1:12" ht="46.8" customHeight="1" x14ac:dyDescent="0.3">
      <c r="A41" s="20"/>
      <c r="B41" s="20" t="s">
        <v>53</v>
      </c>
      <c r="C41" s="20" t="s">
        <v>35</v>
      </c>
      <c r="D41" s="27" t="s">
        <v>66</v>
      </c>
      <c r="E41" s="20" t="s">
        <v>21</v>
      </c>
      <c r="F41" s="20" t="s">
        <v>22</v>
      </c>
      <c r="G41" s="28">
        <v>9</v>
      </c>
      <c r="H41" s="19" t="s">
        <v>49</v>
      </c>
      <c r="I41" s="49"/>
      <c r="J41" s="49"/>
      <c r="K41" s="49"/>
      <c r="L41" s="49"/>
    </row>
    <row r="42" spans="1:12" ht="52.8" customHeight="1" x14ac:dyDescent="0.3">
      <c r="A42" s="20"/>
      <c r="B42" s="20" t="s">
        <v>53</v>
      </c>
      <c r="C42" s="20" t="s">
        <v>35</v>
      </c>
      <c r="D42" s="27" t="s">
        <v>184</v>
      </c>
      <c r="E42" s="20" t="s">
        <v>21</v>
      </c>
      <c r="F42" s="20" t="s">
        <v>22</v>
      </c>
      <c r="G42" s="28">
        <v>9</v>
      </c>
      <c r="H42" s="19" t="s">
        <v>49</v>
      </c>
      <c r="J42" s="49"/>
      <c r="K42" s="49"/>
      <c r="L42" s="49"/>
    </row>
    <row r="43" spans="1:12" ht="30.6" x14ac:dyDescent="0.3">
      <c r="A43" s="20"/>
      <c r="B43" s="20" t="s">
        <v>53</v>
      </c>
      <c r="C43" s="20" t="s">
        <v>35</v>
      </c>
      <c r="D43" s="27" t="s">
        <v>67</v>
      </c>
      <c r="E43" s="20" t="s">
        <v>21</v>
      </c>
      <c r="F43" s="20" t="s">
        <v>22</v>
      </c>
      <c r="G43" s="28">
        <v>9</v>
      </c>
      <c r="H43" s="19" t="s">
        <v>49</v>
      </c>
    </row>
    <row r="44" spans="1:12" ht="30.6" customHeight="1" x14ac:dyDescent="0.3">
      <c r="A44" s="20"/>
      <c r="B44" s="20" t="s">
        <v>53</v>
      </c>
      <c r="C44" s="20" t="s">
        <v>35</v>
      </c>
      <c r="D44" s="27" t="s">
        <v>64</v>
      </c>
      <c r="E44" s="20" t="s">
        <v>21</v>
      </c>
      <c r="F44" s="20" t="s">
        <v>22</v>
      </c>
      <c r="G44" s="28">
        <v>9</v>
      </c>
      <c r="H44" s="19" t="s">
        <v>49</v>
      </c>
    </row>
    <row r="45" spans="1:12" ht="30.6" x14ac:dyDescent="0.3">
      <c r="A45" s="20"/>
      <c r="B45" s="20" t="s">
        <v>53</v>
      </c>
      <c r="C45" s="20" t="s">
        <v>35</v>
      </c>
      <c r="D45" s="27" t="s">
        <v>68</v>
      </c>
      <c r="E45" s="20" t="s">
        <v>21</v>
      </c>
      <c r="F45" s="20" t="s">
        <v>22</v>
      </c>
      <c r="G45" s="28">
        <v>9</v>
      </c>
      <c r="H45" s="19" t="s">
        <v>49</v>
      </c>
    </row>
    <row r="46" spans="1:12" ht="30.6" x14ac:dyDescent="0.3">
      <c r="A46" s="20">
        <v>17</v>
      </c>
      <c r="B46" s="20" t="s">
        <v>53</v>
      </c>
      <c r="C46" s="20" t="s">
        <v>23</v>
      </c>
      <c r="D46" s="21" t="s">
        <v>74</v>
      </c>
      <c r="E46" s="20" t="s">
        <v>21</v>
      </c>
      <c r="F46" s="20" t="s">
        <v>22</v>
      </c>
      <c r="G46" s="28">
        <v>11</v>
      </c>
      <c r="H46" s="19" t="s">
        <v>73</v>
      </c>
    </row>
    <row r="47" spans="1:12" ht="30.6" x14ac:dyDescent="0.3">
      <c r="A47" s="20"/>
      <c r="B47" s="20" t="s">
        <v>53</v>
      </c>
      <c r="C47" s="20" t="s">
        <v>23</v>
      </c>
      <c r="D47" s="21" t="s">
        <v>189</v>
      </c>
      <c r="E47" s="20"/>
      <c r="F47" s="20" t="s">
        <v>23</v>
      </c>
      <c r="G47" s="28">
        <v>11</v>
      </c>
      <c r="H47" s="19" t="s">
        <v>73</v>
      </c>
    </row>
    <row r="48" spans="1:12" ht="30.6" x14ac:dyDescent="0.3">
      <c r="A48" s="20"/>
      <c r="B48" s="20" t="s">
        <v>53</v>
      </c>
      <c r="C48" s="20" t="s">
        <v>23</v>
      </c>
      <c r="D48" s="27" t="s">
        <v>75</v>
      </c>
      <c r="E48" s="20" t="s">
        <v>21</v>
      </c>
      <c r="F48" s="20" t="s">
        <v>23</v>
      </c>
      <c r="G48" s="28">
        <v>10</v>
      </c>
      <c r="H48" s="19" t="s">
        <v>73</v>
      </c>
    </row>
    <row r="49" spans="1:18" ht="37.200000000000003" customHeight="1" x14ac:dyDescent="0.65">
      <c r="A49" s="20"/>
      <c r="B49" s="68" t="s">
        <v>53</v>
      </c>
      <c r="C49" s="68" t="s">
        <v>23</v>
      </c>
      <c r="D49" s="69" t="s">
        <v>190</v>
      </c>
      <c r="E49" s="68"/>
      <c r="F49" s="68" t="s">
        <v>23</v>
      </c>
      <c r="G49" s="70">
        <v>10</v>
      </c>
      <c r="H49" s="71" t="s">
        <v>73</v>
      </c>
      <c r="I49" s="46"/>
    </row>
    <row r="50" spans="1:18" ht="32.4" customHeight="1" x14ac:dyDescent="0.3">
      <c r="A50" s="20"/>
      <c r="B50" s="20" t="s">
        <v>53</v>
      </c>
      <c r="C50" s="20" t="s">
        <v>23</v>
      </c>
      <c r="D50" s="27" t="s">
        <v>76</v>
      </c>
      <c r="E50" s="20" t="s">
        <v>21</v>
      </c>
      <c r="F50" s="20" t="s">
        <v>22</v>
      </c>
      <c r="G50" s="28">
        <v>10</v>
      </c>
      <c r="H50" s="19" t="s">
        <v>73</v>
      </c>
    </row>
    <row r="51" spans="1:18" ht="46.2" customHeight="1" x14ac:dyDescent="0.3">
      <c r="A51" s="20">
        <v>18</v>
      </c>
      <c r="B51" s="20" t="s">
        <v>53</v>
      </c>
      <c r="C51" s="20" t="s">
        <v>33</v>
      </c>
      <c r="D51" s="27" t="s">
        <v>82</v>
      </c>
      <c r="E51" s="20" t="s">
        <v>21</v>
      </c>
      <c r="F51" s="20" t="s">
        <v>23</v>
      </c>
      <c r="G51" s="28">
        <v>10</v>
      </c>
      <c r="H51" s="19" t="s">
        <v>81</v>
      </c>
    </row>
    <row r="52" spans="1:18" ht="45.6" x14ac:dyDescent="0.3">
      <c r="A52" s="20"/>
      <c r="B52" s="20" t="s">
        <v>53</v>
      </c>
      <c r="C52" s="20" t="s">
        <v>33</v>
      </c>
      <c r="D52" s="27" t="s">
        <v>83</v>
      </c>
      <c r="E52" s="20" t="s">
        <v>21</v>
      </c>
      <c r="F52" s="20" t="s">
        <v>23</v>
      </c>
      <c r="G52" s="28">
        <v>10</v>
      </c>
      <c r="H52" s="19" t="s">
        <v>81</v>
      </c>
    </row>
    <row r="53" spans="1:18" ht="45.6" x14ac:dyDescent="0.3">
      <c r="A53" s="20"/>
      <c r="B53" s="20" t="s">
        <v>53</v>
      </c>
      <c r="C53" s="20" t="s">
        <v>33</v>
      </c>
      <c r="D53" s="27" t="s">
        <v>84</v>
      </c>
      <c r="E53" s="20" t="s">
        <v>21</v>
      </c>
      <c r="F53" s="20" t="s">
        <v>22</v>
      </c>
      <c r="G53" s="28">
        <v>10</v>
      </c>
      <c r="H53" s="19" t="s">
        <v>81</v>
      </c>
    </row>
    <row r="54" spans="1:18" ht="45.6" x14ac:dyDescent="0.3">
      <c r="A54" s="20"/>
      <c r="B54" s="20" t="s">
        <v>53</v>
      </c>
      <c r="C54" s="20" t="s">
        <v>33</v>
      </c>
      <c r="D54" s="27" t="s">
        <v>85</v>
      </c>
      <c r="E54" s="20" t="s">
        <v>21</v>
      </c>
      <c r="F54" s="20" t="s">
        <v>22</v>
      </c>
      <c r="G54" s="28">
        <v>10</v>
      </c>
      <c r="H54" s="19" t="s">
        <v>81</v>
      </c>
    </row>
    <row r="55" spans="1:18" ht="45.6" x14ac:dyDescent="0.3">
      <c r="A55" s="20"/>
      <c r="B55" s="20" t="s">
        <v>53</v>
      </c>
      <c r="C55" s="20" t="s">
        <v>33</v>
      </c>
      <c r="D55" s="27" t="s">
        <v>86</v>
      </c>
      <c r="E55" s="20" t="s">
        <v>21</v>
      </c>
      <c r="F55" s="20" t="s">
        <v>23</v>
      </c>
      <c r="G55" s="28">
        <v>10</v>
      </c>
      <c r="H55" s="19" t="s">
        <v>81</v>
      </c>
    </row>
    <row r="56" spans="1:18" ht="45.6" x14ac:dyDescent="0.3">
      <c r="A56" s="20"/>
      <c r="B56" s="20" t="s">
        <v>53</v>
      </c>
      <c r="C56" s="20" t="s">
        <v>33</v>
      </c>
      <c r="D56" s="27" t="s">
        <v>87</v>
      </c>
      <c r="E56" s="20" t="s">
        <v>21</v>
      </c>
      <c r="F56" s="20" t="s">
        <v>23</v>
      </c>
      <c r="G56" s="28">
        <v>10</v>
      </c>
      <c r="H56" s="19" t="s">
        <v>81</v>
      </c>
    </row>
    <row r="57" spans="1:18" ht="45.6" x14ac:dyDescent="0.3">
      <c r="A57" s="20"/>
      <c r="B57" s="20" t="s">
        <v>53</v>
      </c>
      <c r="C57" s="20" t="s">
        <v>33</v>
      </c>
      <c r="D57" s="27" t="s">
        <v>88</v>
      </c>
      <c r="E57" s="20" t="s">
        <v>21</v>
      </c>
      <c r="F57" s="20" t="s">
        <v>23</v>
      </c>
      <c r="G57" s="28">
        <v>10</v>
      </c>
      <c r="H57" s="19" t="s">
        <v>81</v>
      </c>
    </row>
    <row r="58" spans="1:18" ht="45.6" x14ac:dyDescent="0.3">
      <c r="A58" s="20"/>
      <c r="B58" s="20" t="s">
        <v>53</v>
      </c>
      <c r="C58" s="20" t="s">
        <v>33</v>
      </c>
      <c r="D58" s="27" t="s">
        <v>89</v>
      </c>
      <c r="E58" s="20" t="s">
        <v>21</v>
      </c>
      <c r="F58" s="20" t="s">
        <v>22</v>
      </c>
      <c r="G58" s="28">
        <v>10</v>
      </c>
      <c r="H58" s="19" t="s">
        <v>81</v>
      </c>
    </row>
    <row r="59" spans="1:18" ht="45.6" x14ac:dyDescent="0.3">
      <c r="A59" s="20"/>
      <c r="B59" s="20" t="s">
        <v>53</v>
      </c>
      <c r="C59" s="20" t="s">
        <v>33</v>
      </c>
      <c r="D59" s="27" t="s">
        <v>90</v>
      </c>
      <c r="E59" s="20" t="s">
        <v>21</v>
      </c>
      <c r="F59" s="20" t="s">
        <v>22</v>
      </c>
      <c r="G59" s="28">
        <v>10</v>
      </c>
      <c r="H59" s="19" t="s">
        <v>81</v>
      </c>
    </row>
    <row r="60" spans="1:18" ht="38.4" x14ac:dyDescent="0.6">
      <c r="A60" s="20">
        <v>19</v>
      </c>
      <c r="B60" s="20" t="s">
        <v>53</v>
      </c>
      <c r="C60" s="20" t="s">
        <v>42</v>
      </c>
      <c r="D60" s="21" t="s">
        <v>116</v>
      </c>
      <c r="E60" s="20" t="s">
        <v>21</v>
      </c>
      <c r="F60" s="20" t="s">
        <v>22</v>
      </c>
      <c r="G60" s="28">
        <v>10</v>
      </c>
      <c r="H60" s="19" t="s">
        <v>115</v>
      </c>
      <c r="I60" s="55"/>
      <c r="J60" s="56"/>
      <c r="K60" s="56"/>
      <c r="L60" s="56"/>
      <c r="M60" s="56"/>
      <c r="N60" s="56"/>
      <c r="O60" s="56"/>
    </row>
    <row r="61" spans="1:18" ht="34.200000000000003" x14ac:dyDescent="0.6">
      <c r="A61" s="20"/>
      <c r="B61" s="20" t="s">
        <v>53</v>
      </c>
      <c r="C61" s="20" t="s">
        <v>42</v>
      </c>
      <c r="D61" s="21" t="s">
        <v>193</v>
      </c>
      <c r="E61" s="20"/>
      <c r="F61" s="20" t="s">
        <v>22</v>
      </c>
      <c r="G61" s="28">
        <v>10</v>
      </c>
      <c r="H61" s="19" t="s">
        <v>115</v>
      </c>
      <c r="I61" s="57"/>
      <c r="J61" s="49"/>
      <c r="K61" s="49"/>
      <c r="L61" s="49"/>
      <c r="M61" s="49"/>
      <c r="N61" s="49"/>
      <c r="O61" s="49"/>
      <c r="P61" s="49"/>
      <c r="Q61" s="49"/>
      <c r="R61" s="49"/>
    </row>
    <row r="62" spans="1:18" ht="30.6" x14ac:dyDescent="0.3">
      <c r="A62" s="20"/>
      <c r="B62" s="20" t="s">
        <v>53</v>
      </c>
      <c r="C62" s="20" t="s">
        <v>42</v>
      </c>
      <c r="D62" s="21" t="s">
        <v>117</v>
      </c>
      <c r="E62" s="20" t="s">
        <v>21</v>
      </c>
      <c r="F62" s="20" t="s">
        <v>22</v>
      </c>
      <c r="G62" s="28">
        <v>10</v>
      </c>
      <c r="H62" s="19" t="s">
        <v>115</v>
      </c>
      <c r="I62" s="49"/>
      <c r="J62" s="49"/>
      <c r="K62" s="49"/>
      <c r="L62" s="49"/>
      <c r="M62" s="49"/>
      <c r="N62" s="49"/>
      <c r="O62" s="49"/>
      <c r="P62" s="49"/>
      <c r="Q62" s="49"/>
      <c r="R62" s="49"/>
    </row>
    <row r="63" spans="1:18" ht="30.6" x14ac:dyDescent="0.3">
      <c r="A63" s="20">
        <v>20</v>
      </c>
      <c r="B63" s="20" t="s">
        <v>53</v>
      </c>
      <c r="C63" s="20" t="s">
        <v>63</v>
      </c>
      <c r="D63" s="27" t="s">
        <v>125</v>
      </c>
      <c r="E63" s="20" t="s">
        <v>32</v>
      </c>
      <c r="F63" s="20" t="s">
        <v>22</v>
      </c>
      <c r="G63" s="28">
        <v>11</v>
      </c>
      <c r="H63" s="19" t="s">
        <v>129</v>
      </c>
    </row>
    <row r="64" spans="1:18" ht="30.6" x14ac:dyDescent="0.3">
      <c r="A64" s="20"/>
      <c r="B64" s="20" t="s">
        <v>53</v>
      </c>
      <c r="C64" s="20" t="s">
        <v>63</v>
      </c>
      <c r="D64" s="27" t="s">
        <v>126</v>
      </c>
      <c r="E64" s="20" t="s">
        <v>32</v>
      </c>
      <c r="F64" s="20" t="s">
        <v>22</v>
      </c>
      <c r="G64" s="28">
        <v>11</v>
      </c>
      <c r="H64" s="19" t="s">
        <v>129</v>
      </c>
    </row>
    <row r="65" spans="1:12" ht="42.6" customHeight="1" x14ac:dyDescent="0.6">
      <c r="A65" s="20"/>
      <c r="B65" s="20" t="s">
        <v>53</v>
      </c>
      <c r="C65" s="20" t="s">
        <v>63</v>
      </c>
      <c r="D65" s="27" t="s">
        <v>127</v>
      </c>
      <c r="E65" s="20" t="s">
        <v>32</v>
      </c>
      <c r="F65" s="20" t="s">
        <v>22</v>
      </c>
      <c r="G65" s="28">
        <v>11</v>
      </c>
      <c r="H65" s="19" t="s">
        <v>129</v>
      </c>
      <c r="K65" s="45"/>
    </row>
    <row r="66" spans="1:12" ht="48" customHeight="1" x14ac:dyDescent="0.3">
      <c r="A66" s="20">
        <v>21</v>
      </c>
      <c r="B66" s="20" t="s">
        <v>53</v>
      </c>
      <c r="C66" s="20" t="s">
        <v>23</v>
      </c>
      <c r="D66" s="21" t="s">
        <v>133</v>
      </c>
      <c r="E66" s="20" t="s">
        <v>32</v>
      </c>
      <c r="F66" s="20" t="s">
        <v>22</v>
      </c>
      <c r="G66" s="28">
        <v>9</v>
      </c>
      <c r="H66" s="19" t="s">
        <v>140</v>
      </c>
    </row>
    <row r="67" spans="1:12" ht="55.2" customHeight="1" x14ac:dyDescent="0.7">
      <c r="A67" s="20"/>
      <c r="B67" s="20" t="s">
        <v>53</v>
      </c>
      <c r="C67" s="20" t="s">
        <v>23</v>
      </c>
      <c r="D67" s="21" t="s">
        <v>134</v>
      </c>
      <c r="E67" s="20" t="s">
        <v>32</v>
      </c>
      <c r="F67" s="20" t="s">
        <v>22</v>
      </c>
      <c r="G67" s="28">
        <v>11</v>
      </c>
      <c r="H67" s="19" t="s">
        <v>139</v>
      </c>
      <c r="I67" s="48"/>
    </row>
    <row r="68" spans="1:12" ht="57" customHeight="1" x14ac:dyDescent="0.3">
      <c r="A68" s="20">
        <v>22</v>
      </c>
      <c r="B68" s="20" t="s">
        <v>53</v>
      </c>
      <c r="C68" s="20" t="s">
        <v>23</v>
      </c>
      <c r="D68" s="21" t="s">
        <v>135</v>
      </c>
      <c r="E68" s="20" t="s">
        <v>32</v>
      </c>
      <c r="F68" s="20" t="s">
        <v>22</v>
      </c>
      <c r="G68" s="28">
        <v>9</v>
      </c>
      <c r="H68" s="19" t="s">
        <v>138</v>
      </c>
    </row>
    <row r="69" spans="1:12" ht="50.4" customHeight="1" x14ac:dyDescent="0.7">
      <c r="A69" s="20">
        <v>23</v>
      </c>
      <c r="B69" s="20" t="s">
        <v>53</v>
      </c>
      <c r="C69" s="20" t="s">
        <v>19</v>
      </c>
      <c r="D69" s="21" t="s">
        <v>137</v>
      </c>
      <c r="E69" s="20" t="s">
        <v>32</v>
      </c>
      <c r="F69" s="20" t="s">
        <v>23</v>
      </c>
      <c r="G69" s="28">
        <v>11</v>
      </c>
      <c r="H69" s="19" t="s">
        <v>136</v>
      </c>
      <c r="I69" s="48"/>
      <c r="J69" s="49"/>
      <c r="K69" s="49"/>
      <c r="L69" s="49"/>
    </row>
    <row r="70" spans="1:12" ht="30.6" x14ac:dyDescent="0.3">
      <c r="A70" s="20">
        <v>24</v>
      </c>
      <c r="B70" s="20" t="s">
        <v>53</v>
      </c>
      <c r="C70" s="20" t="s">
        <v>19</v>
      </c>
      <c r="D70" s="21" t="s">
        <v>147</v>
      </c>
      <c r="E70" s="20" t="s">
        <v>32</v>
      </c>
      <c r="F70" s="20" t="s">
        <v>22</v>
      </c>
      <c r="G70" s="28">
        <v>9</v>
      </c>
      <c r="H70" s="19" t="s">
        <v>146</v>
      </c>
    </row>
    <row r="71" spans="1:12" ht="41.4" customHeight="1" x14ac:dyDescent="0.3">
      <c r="A71" s="20"/>
      <c r="B71" s="20" t="s">
        <v>53</v>
      </c>
      <c r="C71" s="20" t="s">
        <v>19</v>
      </c>
      <c r="D71" s="21" t="s">
        <v>148</v>
      </c>
      <c r="E71" s="20" t="s">
        <v>32</v>
      </c>
      <c r="F71" s="20" t="s">
        <v>23</v>
      </c>
      <c r="G71" s="28">
        <v>10</v>
      </c>
      <c r="H71" s="19" t="s">
        <v>146</v>
      </c>
    </row>
    <row r="72" spans="1:12" ht="36.6" customHeight="1" x14ac:dyDescent="0.3">
      <c r="A72" s="20"/>
      <c r="B72" s="20" t="s">
        <v>53</v>
      </c>
      <c r="C72" s="20" t="s">
        <v>19</v>
      </c>
      <c r="D72" s="21" t="s">
        <v>149</v>
      </c>
      <c r="E72" s="20" t="s">
        <v>32</v>
      </c>
      <c r="F72" s="20" t="s">
        <v>22</v>
      </c>
      <c r="G72" s="28">
        <v>10</v>
      </c>
      <c r="H72" s="19" t="s">
        <v>146</v>
      </c>
    </row>
    <row r="73" spans="1:12" ht="34.200000000000003" customHeight="1" x14ac:dyDescent="0.3">
      <c r="A73" s="20">
        <v>25</v>
      </c>
      <c r="B73" s="20" t="s">
        <v>53</v>
      </c>
      <c r="C73" s="20" t="s">
        <v>33</v>
      </c>
      <c r="D73" s="21" t="s">
        <v>156</v>
      </c>
      <c r="E73" s="20"/>
      <c r="F73" s="20" t="s">
        <v>23</v>
      </c>
      <c r="G73" s="28">
        <v>10</v>
      </c>
      <c r="H73" s="19" t="s">
        <v>157</v>
      </c>
    </row>
    <row r="74" spans="1:12" ht="52.8" customHeight="1" x14ac:dyDescent="0.3">
      <c r="A74" s="20">
        <v>26</v>
      </c>
      <c r="B74" s="20" t="s">
        <v>53</v>
      </c>
      <c r="C74" s="20" t="s">
        <v>42</v>
      </c>
      <c r="D74" s="27" t="s">
        <v>91</v>
      </c>
      <c r="E74" s="20" t="s">
        <v>32</v>
      </c>
      <c r="F74" s="20" t="s">
        <v>22</v>
      </c>
      <c r="G74" s="28">
        <v>9</v>
      </c>
      <c r="H74" s="19" t="s">
        <v>95</v>
      </c>
    </row>
    <row r="75" spans="1:12" ht="45.6" x14ac:dyDescent="0.3">
      <c r="A75" s="20"/>
      <c r="B75" s="20" t="s">
        <v>53</v>
      </c>
      <c r="C75" s="20" t="s">
        <v>42</v>
      </c>
      <c r="D75" s="21" t="s">
        <v>94</v>
      </c>
      <c r="E75" s="66" t="s">
        <v>32</v>
      </c>
      <c r="F75" s="66" t="s">
        <v>23</v>
      </c>
      <c r="G75" s="67">
        <v>10</v>
      </c>
      <c r="H75" s="19" t="s">
        <v>95</v>
      </c>
    </row>
    <row r="76" spans="1:12" ht="45.6" x14ac:dyDescent="0.3">
      <c r="A76" s="20"/>
      <c r="B76" s="20" t="s">
        <v>53</v>
      </c>
      <c r="C76" s="20" t="s">
        <v>42</v>
      </c>
      <c r="D76" s="27" t="s">
        <v>93</v>
      </c>
      <c r="E76" s="20" t="s">
        <v>32</v>
      </c>
      <c r="F76" s="20" t="s">
        <v>23</v>
      </c>
      <c r="G76" s="28">
        <v>11</v>
      </c>
      <c r="H76" s="19" t="s">
        <v>95</v>
      </c>
    </row>
    <row r="77" spans="1:12" ht="65.400000000000006" customHeight="1" x14ac:dyDescent="0.85">
      <c r="A77" s="20"/>
      <c r="B77" s="20" t="s">
        <v>53</v>
      </c>
      <c r="C77" s="20" t="s">
        <v>42</v>
      </c>
      <c r="D77" s="21" t="s">
        <v>191</v>
      </c>
      <c r="E77" s="20" t="s">
        <v>32</v>
      </c>
      <c r="F77" s="20" t="s">
        <v>22</v>
      </c>
      <c r="G77" s="28">
        <v>9</v>
      </c>
      <c r="H77" s="19" t="s">
        <v>95</v>
      </c>
      <c r="I77" s="50"/>
    </row>
    <row r="78" spans="1:12" ht="45.6" x14ac:dyDescent="0.3">
      <c r="A78" s="20"/>
      <c r="B78" s="20" t="s">
        <v>53</v>
      </c>
      <c r="C78" s="20" t="s">
        <v>42</v>
      </c>
      <c r="D78" s="27" t="s">
        <v>92</v>
      </c>
      <c r="E78" s="20" t="s">
        <v>32</v>
      </c>
      <c r="F78" s="20" t="s">
        <v>23</v>
      </c>
      <c r="G78" s="28">
        <v>10</v>
      </c>
      <c r="H78" s="19" t="s">
        <v>95</v>
      </c>
    </row>
    <row r="79" spans="1:12" s="49" customFormat="1" ht="45.6" x14ac:dyDescent="0.3">
      <c r="A79" s="20">
        <v>27</v>
      </c>
      <c r="B79" s="20" t="s">
        <v>20</v>
      </c>
      <c r="C79" s="20" t="s">
        <v>63</v>
      </c>
      <c r="D79" s="27" t="s">
        <v>123</v>
      </c>
      <c r="E79" s="20" t="s">
        <v>32</v>
      </c>
      <c r="F79" s="20" t="s">
        <v>23</v>
      </c>
      <c r="G79" s="28">
        <v>9</v>
      </c>
      <c r="H79" s="19" t="s">
        <v>124</v>
      </c>
    </row>
    <row r="80" spans="1:12" s="49" customFormat="1" ht="46.2" x14ac:dyDescent="0.85">
      <c r="A80" s="20">
        <v>28</v>
      </c>
      <c r="B80" s="20" t="s">
        <v>20</v>
      </c>
      <c r="C80" s="20" t="s">
        <v>35</v>
      </c>
      <c r="D80" s="65" t="s">
        <v>37</v>
      </c>
      <c r="E80" s="20" t="s">
        <v>21</v>
      </c>
      <c r="F80" s="20" t="s">
        <v>22</v>
      </c>
      <c r="G80" s="20">
        <v>10</v>
      </c>
      <c r="H80" s="26" t="s">
        <v>38</v>
      </c>
      <c r="I80" s="50"/>
    </row>
    <row r="81" spans="1:57" s="49" customFormat="1" ht="38.4" customHeight="1" x14ac:dyDescent="0.3">
      <c r="A81" s="20">
        <v>29</v>
      </c>
      <c r="B81" s="20" t="s">
        <v>20</v>
      </c>
      <c r="C81" s="20" t="s">
        <v>23</v>
      </c>
      <c r="D81" s="65" t="s">
        <v>69</v>
      </c>
      <c r="E81" s="20" t="s">
        <v>21</v>
      </c>
      <c r="F81" s="20" t="s">
        <v>22</v>
      </c>
      <c r="G81" s="20">
        <v>10</v>
      </c>
      <c r="H81" s="26" t="s">
        <v>72</v>
      </c>
    </row>
    <row r="82" spans="1:57" s="49" customFormat="1" ht="52.2" customHeight="1" x14ac:dyDescent="1.1000000000000001">
      <c r="A82" s="20"/>
      <c r="B82" s="20" t="s">
        <v>20</v>
      </c>
      <c r="C82" s="20" t="s">
        <v>23</v>
      </c>
      <c r="D82" s="65" t="s">
        <v>70</v>
      </c>
      <c r="E82" s="20" t="s">
        <v>21</v>
      </c>
      <c r="F82" s="20" t="s">
        <v>22</v>
      </c>
      <c r="G82" s="20">
        <v>10</v>
      </c>
      <c r="H82" s="26" t="s">
        <v>72</v>
      </c>
      <c r="I82" s="51"/>
    </row>
    <row r="83" spans="1:57" ht="59.4" customHeight="1" x14ac:dyDescent="0.3">
      <c r="A83" s="20"/>
      <c r="B83" s="20" t="s">
        <v>20</v>
      </c>
      <c r="C83" s="20" t="s">
        <v>23</v>
      </c>
      <c r="D83" s="65" t="s">
        <v>71</v>
      </c>
      <c r="E83" s="20" t="s">
        <v>21</v>
      </c>
      <c r="F83" s="20" t="s">
        <v>23</v>
      </c>
      <c r="G83" s="20">
        <v>11</v>
      </c>
      <c r="H83" s="26" t="s">
        <v>72</v>
      </c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</row>
    <row r="84" spans="1:57" ht="55.8" customHeight="1" x14ac:dyDescent="0.3">
      <c r="A84" s="20">
        <v>30</v>
      </c>
      <c r="B84" s="20" t="s">
        <v>20</v>
      </c>
      <c r="C84" s="20" t="s">
        <v>42</v>
      </c>
      <c r="D84" s="65" t="s">
        <v>44</v>
      </c>
      <c r="E84" s="20" t="s">
        <v>32</v>
      </c>
      <c r="F84" s="20" t="s">
        <v>22</v>
      </c>
      <c r="G84" s="20">
        <v>11</v>
      </c>
      <c r="H84" s="26" t="s">
        <v>43</v>
      </c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</row>
    <row r="85" spans="1:57" ht="67.8" customHeight="1" x14ac:dyDescent="0.55000000000000004">
      <c r="A85" s="20"/>
      <c r="B85" s="20" t="s">
        <v>20</v>
      </c>
      <c r="C85" s="20" t="s">
        <v>42</v>
      </c>
      <c r="D85" s="65" t="s">
        <v>45</v>
      </c>
      <c r="E85" s="20" t="s">
        <v>32</v>
      </c>
      <c r="F85" s="20" t="s">
        <v>22</v>
      </c>
      <c r="G85" s="20">
        <v>11</v>
      </c>
      <c r="H85" s="26" t="s">
        <v>43</v>
      </c>
      <c r="I85" s="52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</row>
    <row r="86" spans="1:57" ht="61.8" customHeight="1" x14ac:dyDescent="0.3">
      <c r="A86" s="20"/>
      <c r="B86" s="20" t="s">
        <v>20</v>
      </c>
      <c r="C86" s="20" t="s">
        <v>42</v>
      </c>
      <c r="D86" s="65" t="s">
        <v>46</v>
      </c>
      <c r="E86" s="20" t="s">
        <v>32</v>
      </c>
      <c r="F86" s="20" t="s">
        <v>22</v>
      </c>
      <c r="G86" s="20">
        <v>10</v>
      </c>
      <c r="H86" s="26" t="s">
        <v>43</v>
      </c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</row>
    <row r="87" spans="1:57" ht="67.2" customHeight="1" x14ac:dyDescent="0.3">
      <c r="A87" s="20"/>
      <c r="B87" s="20" t="s">
        <v>20</v>
      </c>
      <c r="C87" s="20" t="s">
        <v>42</v>
      </c>
      <c r="D87" s="65" t="s">
        <v>47</v>
      </c>
      <c r="E87" s="20" t="s">
        <v>32</v>
      </c>
      <c r="F87" s="20" t="s">
        <v>22</v>
      </c>
      <c r="G87" s="20">
        <v>10</v>
      </c>
      <c r="H87" s="26" t="s">
        <v>43</v>
      </c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</row>
    <row r="88" spans="1:57" ht="67.2" customHeight="1" x14ac:dyDescent="0.3">
      <c r="A88" s="20"/>
      <c r="B88" s="20" t="s">
        <v>20</v>
      </c>
      <c r="C88" s="20" t="s">
        <v>42</v>
      </c>
      <c r="D88" s="65" t="s">
        <v>48</v>
      </c>
      <c r="E88" s="20" t="s">
        <v>32</v>
      </c>
      <c r="F88" s="20" t="s">
        <v>22</v>
      </c>
      <c r="G88" s="20">
        <v>9</v>
      </c>
      <c r="H88" s="26" t="s">
        <v>43</v>
      </c>
    </row>
    <row r="89" spans="1:57" ht="39" customHeight="1" x14ac:dyDescent="0.3">
      <c r="A89" s="20">
        <v>31</v>
      </c>
      <c r="B89" s="20" t="s">
        <v>20</v>
      </c>
      <c r="C89" s="20" t="s">
        <v>35</v>
      </c>
      <c r="D89" s="65" t="s">
        <v>50</v>
      </c>
      <c r="E89" s="20" t="s">
        <v>32</v>
      </c>
      <c r="F89" s="20" t="s">
        <v>22</v>
      </c>
      <c r="G89" s="20">
        <v>10</v>
      </c>
      <c r="H89" s="26" t="s">
        <v>49</v>
      </c>
    </row>
    <row r="90" spans="1:57" ht="30.6" x14ac:dyDescent="0.3">
      <c r="A90" s="20">
        <v>32</v>
      </c>
      <c r="B90" s="20" t="s">
        <v>20</v>
      </c>
      <c r="C90" s="20" t="s">
        <v>35</v>
      </c>
      <c r="D90" s="27" t="s">
        <v>56</v>
      </c>
      <c r="E90" s="20" t="s">
        <v>32</v>
      </c>
      <c r="F90" s="20" t="s">
        <v>23</v>
      </c>
      <c r="G90" s="28">
        <v>11</v>
      </c>
      <c r="H90" s="19" t="s">
        <v>58</v>
      </c>
    </row>
    <row r="91" spans="1:57" ht="30.6" x14ac:dyDescent="0.3">
      <c r="A91" s="20"/>
      <c r="B91" s="20" t="s">
        <v>20</v>
      </c>
      <c r="C91" s="20" t="s">
        <v>35</v>
      </c>
      <c r="D91" s="27" t="s">
        <v>57</v>
      </c>
      <c r="E91" s="20" t="s">
        <v>32</v>
      </c>
      <c r="F91" s="20" t="s">
        <v>23</v>
      </c>
      <c r="G91" s="28">
        <v>9</v>
      </c>
      <c r="H91" s="19" t="s">
        <v>58</v>
      </c>
    </row>
    <row r="92" spans="1:57" ht="30.6" x14ac:dyDescent="0.3">
      <c r="A92" s="20"/>
      <c r="B92" s="20" t="s">
        <v>20</v>
      </c>
      <c r="C92" s="20" t="s">
        <v>35</v>
      </c>
      <c r="D92" s="27" t="s">
        <v>181</v>
      </c>
      <c r="E92" s="20" t="s">
        <v>32</v>
      </c>
      <c r="F92" s="20" t="s">
        <v>22</v>
      </c>
      <c r="G92" s="28">
        <v>10</v>
      </c>
      <c r="H92" s="19" t="s">
        <v>58</v>
      </c>
    </row>
    <row r="93" spans="1:57" ht="30.6" x14ac:dyDescent="0.3">
      <c r="A93" s="20"/>
      <c r="B93" s="20" t="s">
        <v>20</v>
      </c>
      <c r="C93" s="20" t="s">
        <v>35</v>
      </c>
      <c r="D93" s="27" t="s">
        <v>182</v>
      </c>
      <c r="E93" s="20" t="s">
        <v>32</v>
      </c>
      <c r="F93" s="20" t="s">
        <v>22</v>
      </c>
      <c r="G93" s="28">
        <v>10</v>
      </c>
      <c r="H93" s="19" t="s">
        <v>58</v>
      </c>
    </row>
    <row r="94" spans="1:57" ht="34.200000000000003" customHeight="1" x14ac:dyDescent="0.3">
      <c r="A94" s="20"/>
      <c r="B94" s="20" t="s">
        <v>20</v>
      </c>
      <c r="C94" s="20" t="s">
        <v>35</v>
      </c>
      <c r="D94" s="27" t="s">
        <v>183</v>
      </c>
      <c r="E94" s="20" t="s">
        <v>32</v>
      </c>
      <c r="F94" s="20" t="s">
        <v>22</v>
      </c>
      <c r="G94" s="28">
        <v>10</v>
      </c>
      <c r="H94" s="19" t="s">
        <v>58</v>
      </c>
    </row>
    <row r="95" spans="1:57" ht="34.200000000000003" customHeight="1" x14ac:dyDescent="0.3">
      <c r="A95" s="20">
        <v>33</v>
      </c>
      <c r="B95" s="20" t="s">
        <v>20</v>
      </c>
      <c r="C95" s="20" t="s">
        <v>35</v>
      </c>
      <c r="D95" s="21" t="s">
        <v>122</v>
      </c>
      <c r="E95" s="20" t="s">
        <v>32</v>
      </c>
      <c r="F95" s="20" t="s">
        <v>22</v>
      </c>
      <c r="G95" s="28">
        <v>9</v>
      </c>
      <c r="H95" s="19" t="s">
        <v>121</v>
      </c>
    </row>
    <row r="96" spans="1:57" ht="39" customHeight="1" x14ac:dyDescent="0.6">
      <c r="A96" s="20">
        <v>34</v>
      </c>
      <c r="B96" s="20" t="s">
        <v>20</v>
      </c>
      <c r="C96" s="20" t="s">
        <v>19</v>
      </c>
      <c r="D96" s="65" t="s">
        <v>25</v>
      </c>
      <c r="E96" s="20" t="s">
        <v>21</v>
      </c>
      <c r="F96" s="20" t="s">
        <v>23</v>
      </c>
      <c r="G96" s="20">
        <v>9</v>
      </c>
      <c r="H96" s="26" t="s">
        <v>24</v>
      </c>
      <c r="I96" s="45"/>
    </row>
    <row r="97" spans="1:13" ht="38.4" customHeight="1" x14ac:dyDescent="0.3">
      <c r="A97" s="20"/>
      <c r="B97" s="20" t="s">
        <v>20</v>
      </c>
      <c r="C97" s="20" t="s">
        <v>19</v>
      </c>
      <c r="D97" s="65" t="s">
        <v>26</v>
      </c>
      <c r="E97" s="20" t="s">
        <v>21</v>
      </c>
      <c r="F97" s="20" t="s">
        <v>23</v>
      </c>
      <c r="G97" s="20">
        <v>9</v>
      </c>
      <c r="H97" s="26" t="s">
        <v>24</v>
      </c>
    </row>
    <row r="98" spans="1:13" x14ac:dyDescent="0.3">
      <c r="A98" s="20">
        <v>35</v>
      </c>
      <c r="B98" s="20" t="s">
        <v>20</v>
      </c>
      <c r="C98" s="20" t="s">
        <v>33</v>
      </c>
      <c r="D98" s="65" t="s">
        <v>27</v>
      </c>
      <c r="E98" s="20" t="s">
        <v>21</v>
      </c>
      <c r="F98" s="20" t="s">
        <v>22</v>
      </c>
      <c r="G98" s="20">
        <v>9</v>
      </c>
      <c r="H98" s="26" t="s">
        <v>34</v>
      </c>
    </row>
    <row r="99" spans="1:13" ht="45.6" customHeight="1" x14ac:dyDescent="0.3">
      <c r="A99" s="20"/>
      <c r="B99" s="20" t="s">
        <v>20</v>
      </c>
      <c r="C99" s="20" t="s">
        <v>33</v>
      </c>
      <c r="D99" s="65" t="s">
        <v>28</v>
      </c>
      <c r="E99" s="20" t="s">
        <v>32</v>
      </c>
      <c r="F99" s="20" t="s">
        <v>22</v>
      </c>
      <c r="G99" s="20">
        <v>9</v>
      </c>
      <c r="H99" s="26" t="s">
        <v>34</v>
      </c>
    </row>
    <row r="100" spans="1:13" ht="37.799999999999997" customHeight="1" x14ac:dyDescent="0.3">
      <c r="A100" s="20"/>
      <c r="B100" s="20" t="s">
        <v>20</v>
      </c>
      <c r="C100" s="20" t="s">
        <v>33</v>
      </c>
      <c r="D100" s="65" t="s">
        <v>29</v>
      </c>
      <c r="E100" s="20" t="s">
        <v>32</v>
      </c>
      <c r="F100" s="20" t="s">
        <v>23</v>
      </c>
      <c r="G100" s="20">
        <v>9</v>
      </c>
      <c r="H100" s="26" t="s">
        <v>34</v>
      </c>
    </row>
    <row r="101" spans="1:13" ht="30.6" customHeight="1" x14ac:dyDescent="0.3">
      <c r="A101" s="20"/>
      <c r="B101" s="20" t="s">
        <v>20</v>
      </c>
      <c r="C101" s="20" t="s">
        <v>33</v>
      </c>
      <c r="D101" s="65" t="s">
        <v>30</v>
      </c>
      <c r="E101" s="20" t="s">
        <v>32</v>
      </c>
      <c r="F101" s="20" t="s">
        <v>23</v>
      </c>
      <c r="G101" s="20">
        <v>9</v>
      </c>
      <c r="H101" s="26" t="s">
        <v>34</v>
      </c>
    </row>
    <row r="102" spans="1:13" ht="37.799999999999997" customHeight="1" x14ac:dyDescent="0.3">
      <c r="A102" s="20"/>
      <c r="B102" s="20" t="s">
        <v>20</v>
      </c>
      <c r="C102" s="20" t="s">
        <v>33</v>
      </c>
      <c r="D102" s="65" t="s">
        <v>31</v>
      </c>
      <c r="E102" s="20" t="s">
        <v>32</v>
      </c>
      <c r="F102" s="20" t="s">
        <v>22</v>
      </c>
      <c r="G102" s="20">
        <v>9</v>
      </c>
      <c r="H102" s="26" t="s">
        <v>34</v>
      </c>
    </row>
    <row r="103" spans="1:13" ht="43.2" customHeight="1" x14ac:dyDescent="0.3">
      <c r="A103" s="20">
        <v>36</v>
      </c>
      <c r="B103" s="20" t="s">
        <v>20</v>
      </c>
      <c r="C103" s="20" t="s">
        <v>19</v>
      </c>
      <c r="D103" s="21" t="s">
        <v>142</v>
      </c>
      <c r="E103" s="20" t="s">
        <v>32</v>
      </c>
      <c r="F103" s="20" t="s">
        <v>23</v>
      </c>
      <c r="G103" s="28">
        <v>11</v>
      </c>
      <c r="H103" s="19" t="s">
        <v>141</v>
      </c>
    </row>
    <row r="104" spans="1:13" ht="42.6" customHeight="1" x14ac:dyDescent="0.55000000000000004">
      <c r="A104" s="20"/>
      <c r="B104" s="20" t="s">
        <v>20</v>
      </c>
      <c r="C104" s="20" t="s">
        <v>19</v>
      </c>
      <c r="D104" s="21" t="s">
        <v>202</v>
      </c>
      <c r="E104" s="20"/>
      <c r="F104" s="20" t="s">
        <v>22</v>
      </c>
      <c r="G104" s="28">
        <v>11</v>
      </c>
      <c r="H104" s="19" t="s">
        <v>141</v>
      </c>
      <c r="I104" s="44"/>
    </row>
    <row r="105" spans="1:13" ht="33.6" customHeight="1" x14ac:dyDescent="0.3">
      <c r="A105" s="20">
        <v>37</v>
      </c>
      <c r="B105" s="20" t="s">
        <v>20</v>
      </c>
      <c r="C105" s="20" t="s">
        <v>23</v>
      </c>
      <c r="D105" s="27" t="s">
        <v>79</v>
      </c>
      <c r="E105" s="20" t="s">
        <v>32</v>
      </c>
      <c r="F105" s="20" t="s">
        <v>22</v>
      </c>
      <c r="G105" s="28">
        <v>9</v>
      </c>
      <c r="H105" s="19" t="s">
        <v>80</v>
      </c>
    </row>
    <row r="106" spans="1:13" ht="39.6" customHeight="1" x14ac:dyDescent="0.3">
      <c r="A106" s="20"/>
      <c r="B106" s="20" t="s">
        <v>20</v>
      </c>
      <c r="C106" s="20" t="s">
        <v>23</v>
      </c>
      <c r="D106" s="27" t="s">
        <v>78</v>
      </c>
      <c r="E106" s="20" t="s">
        <v>32</v>
      </c>
      <c r="F106" s="20" t="s">
        <v>22</v>
      </c>
      <c r="G106" s="28">
        <v>9</v>
      </c>
      <c r="H106" s="19" t="s">
        <v>80</v>
      </c>
    </row>
    <row r="107" spans="1:13" ht="34.200000000000003" customHeight="1" x14ac:dyDescent="0.3">
      <c r="A107" s="20"/>
      <c r="B107" s="20" t="s">
        <v>20</v>
      </c>
      <c r="C107" s="20" t="s">
        <v>23</v>
      </c>
      <c r="D107" s="27" t="s">
        <v>77</v>
      </c>
      <c r="E107" s="20" t="s">
        <v>32</v>
      </c>
      <c r="F107" s="20" t="s">
        <v>22</v>
      </c>
      <c r="G107" s="28">
        <v>9</v>
      </c>
      <c r="H107" s="19" t="s">
        <v>80</v>
      </c>
    </row>
    <row r="108" spans="1:13" ht="30.6" x14ac:dyDescent="0.3">
      <c r="A108" s="20">
        <v>38</v>
      </c>
      <c r="B108" s="20" t="s">
        <v>53</v>
      </c>
      <c r="C108" s="20" t="s">
        <v>35</v>
      </c>
      <c r="D108" s="27" t="s">
        <v>165</v>
      </c>
      <c r="E108" s="20" t="s">
        <v>21</v>
      </c>
      <c r="F108" s="20" t="s">
        <v>22</v>
      </c>
      <c r="G108" s="28">
        <v>11</v>
      </c>
      <c r="H108" s="19" t="s">
        <v>38</v>
      </c>
    </row>
    <row r="109" spans="1:13" ht="22.2" customHeight="1" x14ac:dyDescent="0.6">
      <c r="A109" s="20"/>
      <c r="B109" s="20" t="s">
        <v>53</v>
      </c>
      <c r="C109" s="20" t="s">
        <v>35</v>
      </c>
      <c r="D109" s="27" t="s">
        <v>166</v>
      </c>
      <c r="E109" s="20" t="s">
        <v>21</v>
      </c>
      <c r="F109" s="20" t="s">
        <v>22</v>
      </c>
      <c r="G109" s="28">
        <v>11</v>
      </c>
      <c r="H109" s="19" t="s">
        <v>38</v>
      </c>
      <c r="I109" s="57"/>
      <c r="J109" s="49"/>
      <c r="K109" s="49"/>
      <c r="L109" s="49"/>
      <c r="M109" s="49"/>
    </row>
    <row r="110" spans="1:13" ht="39" customHeight="1" x14ac:dyDescent="0.3">
      <c r="A110" s="20">
        <v>39</v>
      </c>
      <c r="B110" s="20" t="s">
        <v>20</v>
      </c>
      <c r="C110" s="20" t="s">
        <v>63</v>
      </c>
      <c r="D110" s="27" t="s">
        <v>167</v>
      </c>
      <c r="E110" s="20" t="s">
        <v>32</v>
      </c>
      <c r="F110" s="20" t="s">
        <v>22</v>
      </c>
      <c r="G110" s="28">
        <v>10</v>
      </c>
      <c r="H110" s="19" t="s">
        <v>168</v>
      </c>
    </row>
    <row r="111" spans="1:13" ht="33" customHeight="1" x14ac:dyDescent="0.3">
      <c r="A111" s="20"/>
      <c r="B111" s="20" t="s">
        <v>20</v>
      </c>
      <c r="C111" s="20" t="s">
        <v>63</v>
      </c>
      <c r="D111" s="27" t="s">
        <v>169</v>
      </c>
      <c r="E111" s="20" t="s">
        <v>32</v>
      </c>
      <c r="F111" s="20" t="s">
        <v>22</v>
      </c>
      <c r="G111" s="28">
        <v>11</v>
      </c>
      <c r="H111" s="19" t="s">
        <v>168</v>
      </c>
    </row>
    <row r="112" spans="1:13" ht="35.4" customHeight="1" x14ac:dyDescent="0.3">
      <c r="A112" s="20"/>
      <c r="B112" s="20" t="s">
        <v>20</v>
      </c>
      <c r="C112" s="20" t="s">
        <v>63</v>
      </c>
      <c r="D112" s="27" t="s">
        <v>170</v>
      </c>
      <c r="E112" s="20" t="s">
        <v>32</v>
      </c>
      <c r="F112" s="20" t="s">
        <v>22</v>
      </c>
      <c r="G112" s="28">
        <v>11</v>
      </c>
      <c r="H112" s="19" t="s">
        <v>168</v>
      </c>
    </row>
    <row r="113" spans="1:9" ht="45.6" x14ac:dyDescent="0.3">
      <c r="A113" s="20">
        <v>40</v>
      </c>
      <c r="B113" s="20" t="s">
        <v>53</v>
      </c>
      <c r="C113" s="20" t="s">
        <v>42</v>
      </c>
      <c r="D113" s="27" t="s">
        <v>171</v>
      </c>
      <c r="E113" s="20"/>
      <c r="F113" s="20" t="s">
        <v>23</v>
      </c>
      <c r="G113" s="28">
        <v>11</v>
      </c>
      <c r="H113" s="19" t="s">
        <v>172</v>
      </c>
    </row>
    <row r="114" spans="1:9" ht="45.6" x14ac:dyDescent="0.3">
      <c r="A114" s="20"/>
      <c r="B114" s="20" t="s">
        <v>53</v>
      </c>
      <c r="C114" s="20" t="s">
        <v>42</v>
      </c>
      <c r="D114" s="27" t="s">
        <v>173</v>
      </c>
      <c r="E114" s="20"/>
      <c r="F114" s="20" t="s">
        <v>23</v>
      </c>
      <c r="G114" s="28">
        <v>11</v>
      </c>
      <c r="H114" s="19" t="s">
        <v>172</v>
      </c>
    </row>
    <row r="115" spans="1:9" ht="60.6" x14ac:dyDescent="0.3">
      <c r="A115" s="20">
        <v>41</v>
      </c>
      <c r="B115" s="20" t="s">
        <v>20</v>
      </c>
      <c r="C115" s="20" t="s">
        <v>19</v>
      </c>
      <c r="D115" s="21" t="s">
        <v>174</v>
      </c>
      <c r="E115" s="20" t="s">
        <v>32</v>
      </c>
      <c r="F115" s="20" t="s">
        <v>22</v>
      </c>
      <c r="G115" s="20">
        <v>11</v>
      </c>
      <c r="H115" s="19" t="s">
        <v>143</v>
      </c>
    </row>
    <row r="116" spans="1:9" ht="60.6" x14ac:dyDescent="0.3">
      <c r="A116" s="20"/>
      <c r="B116" s="20" t="s">
        <v>20</v>
      </c>
      <c r="C116" s="20" t="s">
        <v>19</v>
      </c>
      <c r="D116" s="21" t="s">
        <v>175</v>
      </c>
      <c r="E116" s="20" t="s">
        <v>32</v>
      </c>
      <c r="F116" s="20" t="s">
        <v>22</v>
      </c>
      <c r="G116" s="20">
        <v>11</v>
      </c>
      <c r="H116" s="19" t="s">
        <v>143</v>
      </c>
    </row>
    <row r="117" spans="1:9" ht="64.8" customHeight="1" x14ac:dyDescent="0.3">
      <c r="A117" s="20">
        <v>42</v>
      </c>
      <c r="B117" s="20" t="s">
        <v>20</v>
      </c>
      <c r="C117" s="20" t="s">
        <v>52</v>
      </c>
      <c r="D117" s="21" t="s">
        <v>176</v>
      </c>
      <c r="E117" s="20" t="s">
        <v>32</v>
      </c>
      <c r="F117" s="20" t="s">
        <v>22</v>
      </c>
      <c r="G117" s="20">
        <v>10</v>
      </c>
      <c r="H117" s="54" t="s">
        <v>177</v>
      </c>
    </row>
    <row r="118" spans="1:9" ht="67.2" customHeight="1" x14ac:dyDescent="0.3">
      <c r="A118" s="20"/>
      <c r="B118" s="20" t="s">
        <v>20</v>
      </c>
      <c r="C118" s="20" t="s">
        <v>52</v>
      </c>
      <c r="D118" s="27" t="s">
        <v>178</v>
      </c>
      <c r="E118" s="20" t="s">
        <v>32</v>
      </c>
      <c r="F118" s="20" t="s">
        <v>22</v>
      </c>
      <c r="G118" s="20">
        <v>10</v>
      </c>
      <c r="H118" s="54" t="s">
        <v>177</v>
      </c>
    </row>
    <row r="119" spans="1:9" ht="69.599999999999994" customHeight="1" x14ac:dyDescent="0.3">
      <c r="A119" s="20"/>
      <c r="B119" s="20" t="s">
        <v>20</v>
      </c>
      <c r="C119" s="20" t="s">
        <v>52</v>
      </c>
      <c r="D119" s="27" t="s">
        <v>179</v>
      </c>
      <c r="E119" s="20" t="s">
        <v>32</v>
      </c>
      <c r="F119" s="20" t="s">
        <v>22</v>
      </c>
      <c r="G119" s="20">
        <v>10</v>
      </c>
      <c r="H119" s="54" t="s">
        <v>177</v>
      </c>
    </row>
    <row r="120" spans="1:9" ht="73.2" customHeight="1" x14ac:dyDescent="0.3">
      <c r="A120" s="20"/>
      <c r="B120" s="20" t="s">
        <v>20</v>
      </c>
      <c r="C120" s="20" t="s">
        <v>52</v>
      </c>
      <c r="D120" s="27" t="s">
        <v>233</v>
      </c>
      <c r="E120" s="20" t="s">
        <v>32</v>
      </c>
      <c r="F120" s="20" t="s">
        <v>22</v>
      </c>
      <c r="G120" s="20">
        <v>9</v>
      </c>
      <c r="H120" s="54" t="s">
        <v>177</v>
      </c>
    </row>
    <row r="121" spans="1:9" ht="46.2" x14ac:dyDescent="0.85">
      <c r="A121" s="20">
        <v>43</v>
      </c>
      <c r="B121" s="20" t="s">
        <v>36</v>
      </c>
      <c r="C121" s="20" t="s">
        <v>19</v>
      </c>
      <c r="D121" s="21" t="s">
        <v>186</v>
      </c>
      <c r="E121" s="20" t="s">
        <v>32</v>
      </c>
      <c r="F121" s="20" t="s">
        <v>22</v>
      </c>
      <c r="G121" s="28">
        <v>11</v>
      </c>
      <c r="H121" s="19" t="s">
        <v>180</v>
      </c>
      <c r="I121" s="47"/>
    </row>
    <row r="122" spans="1:9" x14ac:dyDescent="0.3">
      <c r="A122" s="20"/>
      <c r="B122" s="20" t="s">
        <v>36</v>
      </c>
      <c r="C122" s="20" t="s">
        <v>19</v>
      </c>
      <c r="D122" s="21" t="s">
        <v>187</v>
      </c>
      <c r="E122" s="20" t="s">
        <v>32</v>
      </c>
      <c r="F122" s="20" t="s">
        <v>22</v>
      </c>
      <c r="G122" s="28">
        <v>11</v>
      </c>
      <c r="H122" s="19" t="s">
        <v>180</v>
      </c>
    </row>
    <row r="123" spans="1:9" x14ac:dyDescent="0.3">
      <c r="A123" s="20"/>
      <c r="B123" s="20" t="s">
        <v>36</v>
      </c>
      <c r="C123" s="20" t="s">
        <v>19</v>
      </c>
      <c r="D123" s="21" t="s">
        <v>201</v>
      </c>
      <c r="E123" s="20"/>
      <c r="F123" s="20" t="s">
        <v>22</v>
      </c>
      <c r="G123" s="28">
        <v>11</v>
      </c>
      <c r="H123" s="19" t="s">
        <v>180</v>
      </c>
    </row>
    <row r="124" spans="1:9" x14ac:dyDescent="0.3">
      <c r="A124" s="20"/>
      <c r="B124" s="20" t="s">
        <v>36</v>
      </c>
      <c r="C124" s="20" t="s">
        <v>19</v>
      </c>
      <c r="D124" s="21" t="s">
        <v>188</v>
      </c>
      <c r="E124" s="20" t="s">
        <v>32</v>
      </c>
      <c r="F124" s="20" t="s">
        <v>22</v>
      </c>
      <c r="G124" s="28">
        <v>11</v>
      </c>
      <c r="H124" s="19" t="s">
        <v>180</v>
      </c>
    </row>
    <row r="125" spans="1:9" ht="30.6" x14ac:dyDescent="0.3">
      <c r="A125" s="20">
        <v>44</v>
      </c>
      <c r="B125" s="20" t="s">
        <v>53</v>
      </c>
      <c r="C125" s="20" t="s">
        <v>42</v>
      </c>
      <c r="D125" s="21" t="s">
        <v>194</v>
      </c>
      <c r="E125" s="53"/>
      <c r="F125" s="20" t="s">
        <v>23</v>
      </c>
      <c r="G125" s="28">
        <v>10</v>
      </c>
      <c r="H125" s="19" t="s">
        <v>196</v>
      </c>
    </row>
    <row r="126" spans="1:9" ht="58.8" customHeight="1" x14ac:dyDescent="0.3">
      <c r="A126" s="20"/>
      <c r="B126" s="20" t="s">
        <v>53</v>
      </c>
      <c r="C126" s="20" t="s">
        <v>42</v>
      </c>
      <c r="D126" s="21" t="s">
        <v>195</v>
      </c>
      <c r="E126" s="53"/>
      <c r="F126" s="20" t="s">
        <v>22</v>
      </c>
      <c r="G126" s="28">
        <v>10</v>
      </c>
      <c r="H126" s="19" t="s">
        <v>196</v>
      </c>
    </row>
    <row r="127" spans="1:9" ht="33" customHeight="1" x14ac:dyDescent="0.3">
      <c r="A127" s="20">
        <v>45</v>
      </c>
      <c r="B127" s="20" t="s">
        <v>20</v>
      </c>
      <c r="C127" s="20" t="s">
        <v>23</v>
      </c>
      <c r="D127" s="21" t="s">
        <v>228</v>
      </c>
      <c r="E127" s="20" t="s">
        <v>21</v>
      </c>
      <c r="F127" s="20" t="s">
        <v>22</v>
      </c>
      <c r="G127" s="28">
        <v>11</v>
      </c>
      <c r="H127" s="19" t="s">
        <v>73</v>
      </c>
    </row>
    <row r="128" spans="1:9" ht="36" customHeight="1" x14ac:dyDescent="0.3">
      <c r="A128" s="20"/>
      <c r="B128" s="20" t="s">
        <v>20</v>
      </c>
      <c r="C128" s="20" t="s">
        <v>23</v>
      </c>
      <c r="D128" s="21" t="s">
        <v>229</v>
      </c>
      <c r="E128" s="20" t="s">
        <v>21</v>
      </c>
      <c r="F128" s="20" t="s">
        <v>22</v>
      </c>
      <c r="G128" s="28">
        <v>11</v>
      </c>
      <c r="H128" s="19" t="s">
        <v>73</v>
      </c>
    </row>
    <row r="129" spans="1:9" ht="34.799999999999997" x14ac:dyDescent="0.3">
      <c r="A129" s="20">
        <v>46</v>
      </c>
      <c r="B129" s="20" t="s">
        <v>36</v>
      </c>
      <c r="C129" s="20" t="s">
        <v>35</v>
      </c>
      <c r="D129" s="21" t="s">
        <v>204</v>
      </c>
      <c r="E129" s="20"/>
      <c r="F129" s="20" t="s">
        <v>22</v>
      </c>
      <c r="G129" s="28">
        <v>11</v>
      </c>
      <c r="H129" s="19" t="s">
        <v>205</v>
      </c>
    </row>
    <row r="130" spans="1:9" ht="66.599999999999994" customHeight="1" x14ac:dyDescent="0.3">
      <c r="A130" s="20"/>
      <c r="B130" s="20" t="s">
        <v>36</v>
      </c>
      <c r="C130" s="20" t="s">
        <v>35</v>
      </c>
      <c r="D130" s="27" t="s">
        <v>225</v>
      </c>
      <c r="E130" s="20"/>
      <c r="F130" s="20" t="s">
        <v>22</v>
      </c>
      <c r="G130" s="28">
        <v>11</v>
      </c>
      <c r="H130" s="19" t="s">
        <v>205</v>
      </c>
    </row>
    <row r="131" spans="1:9" ht="42.6" customHeight="1" x14ac:dyDescent="0.3">
      <c r="A131" s="20">
        <v>47</v>
      </c>
      <c r="B131" s="20" t="s">
        <v>51</v>
      </c>
      <c r="C131" s="20" t="s">
        <v>35</v>
      </c>
      <c r="D131" s="27" t="s">
        <v>206</v>
      </c>
      <c r="E131" s="20" t="s">
        <v>21</v>
      </c>
      <c r="F131" s="20" t="s">
        <v>22</v>
      </c>
      <c r="G131" s="28">
        <v>9</v>
      </c>
      <c r="H131" s="19" t="s">
        <v>207</v>
      </c>
    </row>
    <row r="132" spans="1:9" ht="45" customHeight="1" x14ac:dyDescent="0.3">
      <c r="A132" s="20"/>
      <c r="B132" s="20" t="s">
        <v>51</v>
      </c>
      <c r="C132" s="20" t="s">
        <v>35</v>
      </c>
      <c r="D132" s="27" t="s">
        <v>208</v>
      </c>
      <c r="E132" s="20" t="s">
        <v>21</v>
      </c>
      <c r="F132" s="20" t="s">
        <v>22</v>
      </c>
      <c r="G132" s="28">
        <v>9</v>
      </c>
      <c r="H132" s="19" t="s">
        <v>207</v>
      </c>
    </row>
    <row r="133" spans="1:9" ht="48" customHeight="1" x14ac:dyDescent="0.3">
      <c r="A133" s="20"/>
      <c r="B133" s="20" t="s">
        <v>51</v>
      </c>
      <c r="C133" s="20" t="s">
        <v>35</v>
      </c>
      <c r="D133" s="27" t="s">
        <v>209</v>
      </c>
      <c r="E133" s="20" t="s">
        <v>21</v>
      </c>
      <c r="F133" s="20" t="s">
        <v>22</v>
      </c>
      <c r="G133" s="28">
        <v>9</v>
      </c>
      <c r="H133" s="19" t="s">
        <v>207</v>
      </c>
    </row>
    <row r="134" spans="1:9" ht="42.6" customHeight="1" x14ac:dyDescent="0.3">
      <c r="A134" s="20"/>
      <c r="B134" s="20" t="s">
        <v>51</v>
      </c>
      <c r="C134" s="20" t="s">
        <v>35</v>
      </c>
      <c r="D134" s="21" t="s">
        <v>210</v>
      </c>
      <c r="E134" s="20" t="s">
        <v>21</v>
      </c>
      <c r="F134" s="20" t="s">
        <v>22</v>
      </c>
      <c r="G134" s="28">
        <v>9</v>
      </c>
      <c r="H134" s="19" t="s">
        <v>207</v>
      </c>
    </row>
    <row r="135" spans="1:9" ht="45.6" x14ac:dyDescent="0.3">
      <c r="A135" s="20"/>
      <c r="B135" s="20" t="s">
        <v>51</v>
      </c>
      <c r="C135" s="20" t="s">
        <v>35</v>
      </c>
      <c r="D135" s="27" t="s">
        <v>211</v>
      </c>
      <c r="E135" s="20" t="s">
        <v>21</v>
      </c>
      <c r="F135" s="20" t="s">
        <v>22</v>
      </c>
      <c r="G135" s="28">
        <v>9</v>
      </c>
      <c r="H135" s="19" t="s">
        <v>207</v>
      </c>
    </row>
    <row r="136" spans="1:9" x14ac:dyDescent="0.3">
      <c r="A136" s="20">
        <v>48</v>
      </c>
      <c r="B136" s="20" t="s">
        <v>20</v>
      </c>
      <c r="C136" s="20" t="s">
        <v>33</v>
      </c>
      <c r="D136" s="27" t="s">
        <v>215</v>
      </c>
      <c r="E136" s="20"/>
      <c r="F136" s="20" t="s">
        <v>22</v>
      </c>
      <c r="G136" s="28">
        <v>10</v>
      </c>
      <c r="H136" s="29" t="s">
        <v>212</v>
      </c>
    </row>
    <row r="137" spans="1:9" x14ac:dyDescent="0.3">
      <c r="A137" s="20"/>
      <c r="B137" s="20" t="s">
        <v>20</v>
      </c>
      <c r="C137" s="20" t="s">
        <v>33</v>
      </c>
      <c r="D137" s="21" t="s">
        <v>216</v>
      </c>
      <c r="E137" s="20"/>
      <c r="F137" s="20" t="s">
        <v>22</v>
      </c>
      <c r="G137" s="20">
        <v>10</v>
      </c>
      <c r="H137" s="29" t="s">
        <v>212</v>
      </c>
    </row>
    <row r="138" spans="1:9" x14ac:dyDescent="0.3">
      <c r="A138" s="20"/>
      <c r="B138" s="20" t="s">
        <v>20</v>
      </c>
      <c r="C138" s="20" t="s">
        <v>33</v>
      </c>
      <c r="D138" s="21" t="s">
        <v>213</v>
      </c>
      <c r="E138" s="20"/>
      <c r="F138" s="20" t="s">
        <v>23</v>
      </c>
      <c r="G138" s="20">
        <v>11</v>
      </c>
      <c r="H138" s="29" t="s">
        <v>212</v>
      </c>
    </row>
    <row r="139" spans="1:9" x14ac:dyDescent="0.3">
      <c r="A139" s="20"/>
      <c r="B139" s="20" t="s">
        <v>20</v>
      </c>
      <c r="C139" s="20" t="s">
        <v>33</v>
      </c>
      <c r="D139" s="21" t="s">
        <v>214</v>
      </c>
      <c r="E139" s="20"/>
      <c r="F139" s="20" t="s">
        <v>22</v>
      </c>
      <c r="G139" s="20">
        <v>11</v>
      </c>
      <c r="H139" s="29" t="s">
        <v>212</v>
      </c>
    </row>
    <row r="140" spans="1:9" x14ac:dyDescent="0.3">
      <c r="A140" s="20">
        <v>49</v>
      </c>
      <c r="B140" s="20" t="s">
        <v>36</v>
      </c>
      <c r="C140" s="20" t="s">
        <v>23</v>
      </c>
      <c r="D140" s="27" t="s">
        <v>217</v>
      </c>
      <c r="E140" s="20"/>
      <c r="F140" s="20" t="s">
        <v>22</v>
      </c>
      <c r="G140" s="20">
        <v>11</v>
      </c>
      <c r="H140" s="54" t="s">
        <v>218</v>
      </c>
    </row>
    <row r="141" spans="1:9" ht="63" customHeight="1" x14ac:dyDescent="0.85">
      <c r="A141" s="20">
        <v>50</v>
      </c>
      <c r="B141" s="20" t="s">
        <v>36</v>
      </c>
      <c r="C141" s="20" t="s">
        <v>63</v>
      </c>
      <c r="D141" s="21" t="s">
        <v>219</v>
      </c>
      <c r="E141" s="20"/>
      <c r="F141" s="20" t="s">
        <v>22</v>
      </c>
      <c r="G141" s="28">
        <v>11</v>
      </c>
      <c r="H141" s="19" t="s">
        <v>222</v>
      </c>
      <c r="I141" s="47"/>
    </row>
    <row r="142" spans="1:9" ht="30.6" x14ac:dyDescent="0.3">
      <c r="A142" s="20">
        <v>51</v>
      </c>
      <c r="B142" s="20" t="s">
        <v>36</v>
      </c>
      <c r="C142" s="20" t="s">
        <v>35</v>
      </c>
      <c r="D142" s="72" t="s">
        <v>220</v>
      </c>
      <c r="E142" s="20"/>
      <c r="F142" s="20" t="s">
        <v>23</v>
      </c>
      <c r="G142" s="28">
        <v>11</v>
      </c>
      <c r="H142" s="19" t="s">
        <v>223</v>
      </c>
    </row>
    <row r="143" spans="1:9" ht="30.6" x14ac:dyDescent="0.3">
      <c r="A143" s="20">
        <v>52</v>
      </c>
      <c r="B143" s="20" t="s">
        <v>36</v>
      </c>
      <c r="C143" s="20" t="s">
        <v>63</v>
      </c>
      <c r="D143" s="73" t="s">
        <v>221</v>
      </c>
      <c r="E143" s="20"/>
      <c r="F143" s="20" t="s">
        <v>22</v>
      </c>
      <c r="G143" s="28">
        <v>11</v>
      </c>
      <c r="H143" s="19" t="s">
        <v>224</v>
      </c>
    </row>
    <row r="144" spans="1:9" ht="60.6" x14ac:dyDescent="0.3">
      <c r="A144" s="20">
        <v>53</v>
      </c>
      <c r="B144" s="20" t="s">
        <v>53</v>
      </c>
      <c r="C144" s="20" t="s">
        <v>33</v>
      </c>
      <c r="D144" s="21" t="s">
        <v>226</v>
      </c>
      <c r="E144" s="20" t="s">
        <v>32</v>
      </c>
      <c r="F144" s="20" t="s">
        <v>22</v>
      </c>
      <c r="G144" s="28">
        <v>11</v>
      </c>
      <c r="H144" s="19" t="s">
        <v>41</v>
      </c>
    </row>
    <row r="145" spans="1:25" ht="60.6" x14ac:dyDescent="0.3">
      <c r="A145" s="20"/>
      <c r="B145" s="20" t="s">
        <v>53</v>
      </c>
      <c r="C145" s="20" t="s">
        <v>33</v>
      </c>
      <c r="D145" s="21" t="s">
        <v>227</v>
      </c>
      <c r="E145" s="20" t="s">
        <v>32</v>
      </c>
      <c r="F145" s="20" t="s">
        <v>22</v>
      </c>
      <c r="G145" s="28">
        <v>11</v>
      </c>
      <c r="H145" s="19" t="s">
        <v>41</v>
      </c>
    </row>
    <row r="146" spans="1:25" ht="68.400000000000006" customHeight="1" x14ac:dyDescent="0.55000000000000004">
      <c r="A146" s="20">
        <v>54</v>
      </c>
      <c r="B146" s="20" t="s">
        <v>36</v>
      </c>
      <c r="C146" s="20" t="s">
        <v>23</v>
      </c>
      <c r="D146" s="27" t="s">
        <v>231</v>
      </c>
      <c r="E146" s="53"/>
      <c r="F146" s="20" t="s">
        <v>22</v>
      </c>
      <c r="G146" s="77">
        <v>11</v>
      </c>
      <c r="H146" s="29" t="s">
        <v>230</v>
      </c>
      <c r="I146" s="75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49"/>
      <c r="Y146" s="49"/>
    </row>
    <row r="147" spans="1:25" ht="63.6" customHeight="1" x14ac:dyDescent="0.55000000000000004">
      <c r="A147" s="20"/>
      <c r="B147" s="20" t="s">
        <v>36</v>
      </c>
      <c r="C147" s="20" t="s">
        <v>23</v>
      </c>
      <c r="D147" s="27" t="s">
        <v>237</v>
      </c>
      <c r="E147" s="53"/>
      <c r="F147" s="20" t="s">
        <v>22</v>
      </c>
      <c r="G147" s="77">
        <v>11</v>
      </c>
      <c r="H147" s="29" t="s">
        <v>230</v>
      </c>
      <c r="I147" s="75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49"/>
      <c r="Y147" s="49"/>
    </row>
    <row r="148" spans="1:25" ht="67.2" customHeight="1" x14ac:dyDescent="0.3">
      <c r="A148" s="20">
        <v>55</v>
      </c>
      <c r="B148" s="20" t="s">
        <v>20</v>
      </c>
      <c r="C148" s="20" t="s">
        <v>42</v>
      </c>
      <c r="D148" s="27" t="s">
        <v>234</v>
      </c>
      <c r="E148" s="20" t="s">
        <v>21</v>
      </c>
      <c r="F148" s="20" t="s">
        <v>22</v>
      </c>
      <c r="G148" s="28">
        <v>9</v>
      </c>
      <c r="H148" s="19" t="s">
        <v>232</v>
      </c>
      <c r="I148" s="37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49"/>
      <c r="Y148" s="49"/>
    </row>
    <row r="149" spans="1:25" ht="69.599999999999994" customHeight="1" x14ac:dyDescent="0.3">
      <c r="A149" s="20"/>
      <c r="B149" s="20" t="s">
        <v>20</v>
      </c>
      <c r="C149" s="20" t="s">
        <v>42</v>
      </c>
      <c r="D149" s="27" t="s">
        <v>235</v>
      </c>
      <c r="E149" s="20" t="s">
        <v>21</v>
      </c>
      <c r="F149" s="20" t="s">
        <v>22</v>
      </c>
      <c r="G149" s="28">
        <v>9</v>
      </c>
      <c r="H149" s="19" t="s">
        <v>232</v>
      </c>
      <c r="I149" s="37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49"/>
      <c r="Y149" s="49"/>
    </row>
    <row r="150" spans="1:25" ht="64.8" customHeight="1" x14ac:dyDescent="0.3">
      <c r="A150" s="20"/>
      <c r="B150" s="20" t="s">
        <v>20</v>
      </c>
      <c r="C150" s="20" t="s">
        <v>42</v>
      </c>
      <c r="D150" s="27" t="s">
        <v>236</v>
      </c>
      <c r="E150" s="20" t="s">
        <v>21</v>
      </c>
      <c r="F150" s="20" t="s">
        <v>22</v>
      </c>
      <c r="G150" s="28">
        <v>9</v>
      </c>
      <c r="H150" s="19" t="s">
        <v>232</v>
      </c>
      <c r="I150" s="37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49"/>
      <c r="Y150" s="49"/>
    </row>
    <row r="151" spans="1:25" ht="63.6" customHeight="1" x14ac:dyDescent="0.3">
      <c r="A151" s="20">
        <v>56</v>
      </c>
      <c r="B151" s="20" t="s">
        <v>53</v>
      </c>
      <c r="C151" s="20" t="s">
        <v>33</v>
      </c>
      <c r="D151" s="21" t="s">
        <v>238</v>
      </c>
      <c r="E151" s="20" t="s">
        <v>21</v>
      </c>
      <c r="F151" s="20" t="s">
        <v>23</v>
      </c>
      <c r="G151" s="28">
        <v>10</v>
      </c>
      <c r="H151" s="19" t="s">
        <v>239</v>
      </c>
      <c r="I151" s="37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</row>
    <row r="152" spans="1:25" x14ac:dyDescent="0.3">
      <c r="A152" s="37"/>
      <c r="B152" s="37"/>
      <c r="C152" s="37"/>
      <c r="D152" s="58"/>
      <c r="E152" s="37"/>
      <c r="F152" s="37"/>
      <c r="G152" s="43"/>
      <c r="H152" s="59"/>
      <c r="I152" s="38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</row>
    <row r="153" spans="1:25" ht="22.8" customHeight="1" x14ac:dyDescent="1.1000000000000001">
      <c r="A153" s="37"/>
      <c r="B153" s="37"/>
      <c r="C153" s="37"/>
      <c r="D153" s="61"/>
      <c r="E153" s="37"/>
      <c r="F153" s="37"/>
      <c r="G153" s="43"/>
      <c r="H153" s="59"/>
      <c r="I153" s="62"/>
    </row>
    <row r="154" spans="1:25" ht="21.6" customHeight="1" x14ac:dyDescent="0.6">
      <c r="A154" s="37"/>
      <c r="B154" s="37"/>
      <c r="C154" s="37"/>
      <c r="D154" s="63"/>
      <c r="E154" s="37"/>
      <c r="F154" s="37"/>
      <c r="G154" s="37"/>
      <c r="H154" s="60"/>
      <c r="I154" s="64"/>
    </row>
    <row r="155" spans="1:25" ht="24" customHeight="1" x14ac:dyDescent="0.3">
      <c r="A155" s="37"/>
      <c r="B155" s="37"/>
      <c r="C155" s="38"/>
      <c r="D155" s="38"/>
      <c r="E155" s="38"/>
      <c r="F155" s="38"/>
      <c r="G155" s="38"/>
      <c r="H155" s="38"/>
      <c r="I155" s="38"/>
    </row>
    <row r="156" spans="1:25" x14ac:dyDescent="0.3">
      <c r="A156" s="37"/>
      <c r="B156" s="37"/>
      <c r="C156" s="38"/>
    </row>
    <row r="157" spans="1:25" x14ac:dyDescent="0.3">
      <c r="A157" s="37"/>
      <c r="B157" s="37"/>
      <c r="C157" s="38"/>
    </row>
    <row r="158" spans="1:25" x14ac:dyDescent="0.3">
      <c r="A158" s="37"/>
      <c r="B158" s="37"/>
      <c r="C158" s="38"/>
    </row>
    <row r="159" spans="1:25" x14ac:dyDescent="0.3">
      <c r="A159" s="37"/>
      <c r="B159" s="37"/>
      <c r="C159" s="38"/>
    </row>
    <row r="160" spans="1:25" x14ac:dyDescent="0.3">
      <c r="A160" s="37"/>
      <c r="B160" s="37"/>
      <c r="C160" s="38"/>
    </row>
    <row r="161" spans="1:3" x14ac:dyDescent="0.3">
      <c r="A161" s="37"/>
      <c r="B161" s="37"/>
      <c r="C161" s="38"/>
    </row>
    <row r="162" spans="1:3" x14ac:dyDescent="0.3">
      <c r="A162" s="37"/>
      <c r="B162" s="37"/>
      <c r="C162" s="38"/>
    </row>
    <row r="163" spans="1:3" x14ac:dyDescent="0.3">
      <c r="A163" s="37"/>
      <c r="B163" s="37"/>
      <c r="C163" s="38"/>
    </row>
    <row r="164" spans="1:3" x14ac:dyDescent="0.3">
      <c r="A164" s="37"/>
      <c r="B164" s="37"/>
      <c r="C164" s="38"/>
    </row>
    <row r="165" spans="1:3" x14ac:dyDescent="0.3">
      <c r="A165" s="37"/>
      <c r="B165" s="37"/>
      <c r="C165" s="38"/>
    </row>
    <row r="166" spans="1:3" x14ac:dyDescent="0.3">
      <c r="A166" s="37"/>
      <c r="B166" s="37"/>
      <c r="C166" s="38"/>
    </row>
    <row r="167" spans="1:3" x14ac:dyDescent="0.3">
      <c r="A167" s="37"/>
      <c r="B167" s="37"/>
      <c r="C167" s="38"/>
    </row>
    <row r="168" spans="1:3" x14ac:dyDescent="0.3">
      <c r="A168" s="37"/>
      <c r="B168" s="37"/>
      <c r="C168" s="38"/>
    </row>
    <row r="169" spans="1:3" x14ac:dyDescent="0.3">
      <c r="A169" s="37"/>
      <c r="B169" s="37"/>
      <c r="C169" s="38"/>
    </row>
    <row r="170" spans="1:3" x14ac:dyDescent="0.3">
      <c r="A170" s="37"/>
      <c r="B170" s="37"/>
      <c r="C170" s="38"/>
    </row>
    <row r="171" spans="1:3" x14ac:dyDescent="0.3">
      <c r="A171" s="37"/>
      <c r="B171" s="37"/>
      <c r="C171" s="38"/>
    </row>
    <row r="172" spans="1:3" x14ac:dyDescent="0.3">
      <c r="A172" s="37"/>
      <c r="B172" s="37"/>
      <c r="C172" s="38"/>
    </row>
    <row r="173" spans="1:3" x14ac:dyDescent="0.3">
      <c r="A173" s="37"/>
      <c r="B173" s="37"/>
      <c r="C173" s="38"/>
    </row>
    <row r="174" spans="1:3" x14ac:dyDescent="0.3">
      <c r="A174" s="37"/>
      <c r="B174" s="37"/>
      <c r="C174" s="38"/>
    </row>
    <row r="175" spans="1:3" x14ac:dyDescent="0.3">
      <c r="A175" s="37"/>
      <c r="B175" s="37"/>
      <c r="C175" s="38"/>
    </row>
    <row r="176" spans="1:3" x14ac:dyDescent="0.3">
      <c r="A176" s="37"/>
      <c r="B176" s="37"/>
      <c r="C176" s="38"/>
    </row>
    <row r="177" spans="1:3" x14ac:dyDescent="0.3">
      <c r="A177" s="37"/>
      <c r="B177" s="37"/>
      <c r="C177" s="38"/>
    </row>
    <row r="178" spans="1:3" x14ac:dyDescent="0.3">
      <c r="A178" s="37"/>
      <c r="B178" s="37"/>
      <c r="C178" s="38"/>
    </row>
    <row r="179" spans="1:3" x14ac:dyDescent="0.3">
      <c r="A179" s="37"/>
      <c r="B179" s="37"/>
      <c r="C179" s="38"/>
    </row>
    <row r="180" spans="1:3" x14ac:dyDescent="0.3">
      <c r="A180" s="37"/>
      <c r="B180" s="37"/>
      <c r="C180" s="38"/>
    </row>
    <row r="181" spans="1:3" x14ac:dyDescent="0.3">
      <c r="A181" s="37"/>
      <c r="B181" s="37"/>
      <c r="C181" s="38"/>
    </row>
    <row r="182" spans="1:3" x14ac:dyDescent="0.3">
      <c r="A182" s="37"/>
      <c r="B182" s="37"/>
      <c r="C182" s="38"/>
    </row>
    <row r="183" spans="1:3" x14ac:dyDescent="0.3">
      <c r="A183" s="37"/>
      <c r="B183" s="37"/>
      <c r="C183" s="38"/>
    </row>
    <row r="184" spans="1:3" x14ac:dyDescent="0.3">
      <c r="A184" s="37"/>
      <c r="B184" s="37"/>
      <c r="C184" s="38"/>
    </row>
    <row r="185" spans="1:3" x14ac:dyDescent="0.3">
      <c r="A185" s="37"/>
      <c r="B185" s="37"/>
      <c r="C185" s="38"/>
    </row>
    <row r="186" spans="1:3" x14ac:dyDescent="0.3">
      <c r="A186" s="37"/>
      <c r="B186" s="37"/>
      <c r="C186" s="38"/>
    </row>
    <row r="187" spans="1:3" x14ac:dyDescent="0.3">
      <c r="A187" s="37"/>
      <c r="B187" s="37"/>
      <c r="C187" s="38"/>
    </row>
    <row r="188" spans="1:3" x14ac:dyDescent="0.3">
      <c r="A188" s="37"/>
      <c r="B188" s="37"/>
      <c r="C188" s="38"/>
    </row>
    <row r="189" spans="1:3" x14ac:dyDescent="0.3">
      <c r="A189" s="37"/>
      <c r="B189" s="37"/>
      <c r="C189" s="38"/>
    </row>
    <row r="190" spans="1:3" x14ac:dyDescent="0.3">
      <c r="A190" s="37"/>
      <c r="B190" s="37"/>
      <c r="C190" s="38"/>
    </row>
    <row r="191" spans="1:3" x14ac:dyDescent="0.3">
      <c r="A191" s="37"/>
      <c r="B191" s="37"/>
      <c r="C191" s="38"/>
    </row>
    <row r="192" spans="1:3" x14ac:dyDescent="0.3">
      <c r="A192" s="37"/>
      <c r="B192" s="37"/>
      <c r="C192" s="38"/>
    </row>
    <row r="193" spans="1:3" x14ac:dyDescent="0.3">
      <c r="A193" s="37"/>
      <c r="B193" s="37"/>
      <c r="C193" s="38"/>
    </row>
    <row r="194" spans="1:3" x14ac:dyDescent="0.3">
      <c r="A194" s="37"/>
      <c r="B194" s="37"/>
      <c r="C194" s="38"/>
    </row>
    <row r="195" spans="1:3" x14ac:dyDescent="0.3">
      <c r="A195" s="37"/>
      <c r="B195" s="37"/>
      <c r="C195" s="38"/>
    </row>
    <row r="196" spans="1:3" x14ac:dyDescent="0.3">
      <c r="A196" s="37"/>
      <c r="B196" s="37"/>
      <c r="C196" s="38"/>
    </row>
    <row r="197" spans="1:3" x14ac:dyDescent="0.3">
      <c r="A197" s="37"/>
      <c r="B197" s="37"/>
      <c r="C197" s="38"/>
    </row>
    <row r="198" spans="1:3" x14ac:dyDescent="0.3">
      <c r="A198" s="37"/>
      <c r="B198" s="37"/>
      <c r="C198" s="38"/>
    </row>
    <row r="199" spans="1:3" ht="45.6" customHeight="1" x14ac:dyDescent="0.3">
      <c r="A199" s="37"/>
      <c r="B199" s="37"/>
      <c r="C199" s="38"/>
    </row>
    <row r="200" spans="1:3" ht="30.6" customHeight="1" x14ac:dyDescent="0.3">
      <c r="A200" s="37"/>
      <c r="B200" s="37"/>
      <c r="C200" s="38"/>
    </row>
    <row r="201" spans="1:3" ht="30.6" customHeight="1" x14ac:dyDescent="0.3">
      <c r="A201" s="37"/>
      <c r="B201" s="37"/>
      <c r="C201" s="38"/>
    </row>
    <row r="202" spans="1:3" ht="30.6" customHeight="1" x14ac:dyDescent="0.3">
      <c r="A202" s="37"/>
      <c r="B202" s="37"/>
      <c r="C202" s="38"/>
    </row>
    <row r="203" spans="1:3" ht="30.6" customHeight="1" x14ac:dyDescent="0.3">
      <c r="A203" s="37"/>
      <c r="B203" s="37"/>
      <c r="C203" s="38"/>
    </row>
    <row r="204" spans="1:3" x14ac:dyDescent="0.3">
      <c r="A204" s="37"/>
      <c r="B204" s="37"/>
      <c r="C204" s="38"/>
    </row>
    <row r="205" spans="1:3" x14ac:dyDescent="0.3">
      <c r="A205" s="37"/>
      <c r="B205" s="37"/>
      <c r="C205" s="38"/>
    </row>
    <row r="206" spans="1:3" x14ac:dyDescent="0.3">
      <c r="A206" s="37"/>
      <c r="B206" s="37"/>
      <c r="C206" s="38"/>
    </row>
    <row r="207" spans="1:3" x14ac:dyDescent="0.3">
      <c r="A207" s="37"/>
      <c r="B207" s="37"/>
      <c r="C207" s="38"/>
    </row>
    <row r="208" spans="1:3" x14ac:dyDescent="0.3">
      <c r="A208" s="37"/>
      <c r="B208" s="37"/>
      <c r="C208" s="38"/>
    </row>
    <row r="209" spans="1:3" x14ac:dyDescent="0.3">
      <c r="A209" s="37"/>
      <c r="B209" s="37"/>
      <c r="C209" s="38"/>
    </row>
    <row r="210" spans="1:3" ht="66.599999999999994" customHeight="1" x14ac:dyDescent="0.3">
      <c r="A210" s="37"/>
      <c r="B210" s="37"/>
      <c r="C210" s="38"/>
    </row>
    <row r="211" spans="1:3" x14ac:dyDescent="0.3">
      <c r="A211" s="37"/>
      <c r="B211" s="37"/>
      <c r="C211" s="38"/>
    </row>
    <row r="212" spans="1:3" x14ac:dyDescent="0.3">
      <c r="A212" s="37"/>
      <c r="B212" s="37"/>
      <c r="C212" s="38"/>
    </row>
    <row r="213" spans="1:3" x14ac:dyDescent="0.3">
      <c r="A213" s="37"/>
      <c r="B213" s="37"/>
      <c r="C213" s="38"/>
    </row>
    <row r="214" spans="1:3" x14ac:dyDescent="0.3">
      <c r="A214" s="37"/>
      <c r="B214" s="37"/>
      <c r="C214" s="38"/>
    </row>
    <row r="215" spans="1:3" x14ac:dyDescent="0.3">
      <c r="A215" s="37"/>
      <c r="B215" s="37"/>
      <c r="C215" s="38"/>
    </row>
    <row r="216" spans="1:3" x14ac:dyDescent="0.3">
      <c r="A216" s="37"/>
      <c r="B216" s="37"/>
      <c r="C216" s="38"/>
    </row>
    <row r="217" spans="1:3" ht="64.2" customHeight="1" x14ac:dyDescent="0.3">
      <c r="A217" s="37"/>
      <c r="B217" s="37"/>
      <c r="C217" s="38"/>
    </row>
    <row r="218" spans="1:3" x14ac:dyDescent="0.3">
      <c r="A218" s="37"/>
      <c r="B218" s="37"/>
      <c r="C218" s="38"/>
    </row>
    <row r="219" spans="1:3" x14ac:dyDescent="0.3">
      <c r="A219" s="37"/>
      <c r="B219" s="37"/>
      <c r="C219" s="38"/>
    </row>
    <row r="220" spans="1:3" x14ac:dyDescent="0.3">
      <c r="A220" s="37"/>
      <c r="B220" s="37"/>
      <c r="C220" s="38"/>
    </row>
    <row r="221" spans="1:3" x14ac:dyDescent="0.3">
      <c r="A221" s="37"/>
      <c r="B221" s="37"/>
      <c r="C221" s="38"/>
    </row>
    <row r="222" spans="1:3" x14ac:dyDescent="0.3">
      <c r="A222" s="37"/>
      <c r="B222" s="37"/>
      <c r="C222" s="38"/>
    </row>
    <row r="223" spans="1:3" x14ac:dyDescent="0.3">
      <c r="A223" s="37"/>
      <c r="B223" s="37"/>
      <c r="C223" s="38"/>
    </row>
    <row r="224" spans="1:3" x14ac:dyDescent="0.3">
      <c r="A224" s="37"/>
      <c r="B224" s="37"/>
      <c r="C224" s="38"/>
    </row>
    <row r="225" spans="1:3" x14ac:dyDescent="0.3">
      <c r="A225" s="37"/>
      <c r="B225" s="37"/>
      <c r="C225" s="38"/>
    </row>
    <row r="226" spans="1:3" x14ac:dyDescent="0.3">
      <c r="A226" s="37"/>
      <c r="B226" s="37"/>
      <c r="C226" s="38"/>
    </row>
    <row r="227" spans="1:3" x14ac:dyDescent="0.3">
      <c r="A227" s="37"/>
      <c r="B227" s="37"/>
      <c r="C227" s="38"/>
    </row>
    <row r="228" spans="1:3" ht="108" customHeight="1" x14ac:dyDescent="0.3">
      <c r="A228" s="37"/>
      <c r="B228" s="37"/>
      <c r="C228" s="38"/>
    </row>
    <row r="229" spans="1:3" x14ac:dyDescent="0.3">
      <c r="A229" s="37"/>
      <c r="B229" s="37"/>
      <c r="C229" s="38"/>
    </row>
    <row r="230" spans="1:3" ht="76.8" customHeight="1" x14ac:dyDescent="0.3">
      <c r="A230" s="37"/>
      <c r="B230" s="37"/>
      <c r="C230" s="38"/>
    </row>
    <row r="231" spans="1:3" x14ac:dyDescent="0.3">
      <c r="A231" s="37"/>
      <c r="B231" s="37"/>
      <c r="C231" s="38"/>
    </row>
    <row r="232" spans="1:3" x14ac:dyDescent="0.3">
      <c r="A232" s="37"/>
      <c r="B232" s="37"/>
      <c r="C232" s="38"/>
    </row>
    <row r="233" spans="1:3" x14ac:dyDescent="0.3">
      <c r="A233" s="37"/>
      <c r="B233" s="37"/>
      <c r="C233" s="38"/>
    </row>
    <row r="234" spans="1:3" s="17" customFormat="1" ht="46.8" customHeight="1" x14ac:dyDescent="0.3">
      <c r="A234" s="39"/>
      <c r="B234" s="37"/>
      <c r="C234" s="40"/>
    </row>
    <row r="235" spans="1:3" x14ac:dyDescent="0.3">
      <c r="A235" s="37"/>
      <c r="B235" s="37"/>
      <c r="C235" s="38"/>
    </row>
    <row r="236" spans="1:3" x14ac:dyDescent="0.3">
      <c r="A236" s="37"/>
      <c r="B236" s="37"/>
      <c r="C236" s="38"/>
    </row>
    <row r="237" spans="1:3" x14ac:dyDescent="0.3">
      <c r="A237" s="37"/>
      <c r="B237" s="37"/>
      <c r="C237" s="38"/>
    </row>
    <row r="238" spans="1:3" x14ac:dyDescent="0.3">
      <c r="A238" s="37"/>
      <c r="B238" s="37"/>
      <c r="C238" s="38"/>
    </row>
    <row r="239" spans="1:3" ht="58.8" customHeight="1" x14ac:dyDescent="0.3">
      <c r="A239" s="37"/>
      <c r="B239" s="37"/>
      <c r="C239" s="38"/>
    </row>
    <row r="240" spans="1:3" x14ac:dyDescent="0.3">
      <c r="A240" s="37"/>
      <c r="B240" s="37"/>
      <c r="C240" s="38"/>
    </row>
    <row r="241" spans="1:3" x14ac:dyDescent="0.3">
      <c r="A241" s="37"/>
      <c r="B241" s="37"/>
      <c r="C241" s="38"/>
    </row>
    <row r="242" spans="1:3" x14ac:dyDescent="0.3">
      <c r="A242" s="37"/>
      <c r="B242" s="37"/>
      <c r="C242" s="38"/>
    </row>
    <row r="243" spans="1:3" ht="45" customHeight="1" x14ac:dyDescent="0.3">
      <c r="A243" s="37"/>
      <c r="B243" s="37"/>
      <c r="C243" s="38"/>
    </row>
    <row r="244" spans="1:3" ht="45" customHeight="1" x14ac:dyDescent="0.3">
      <c r="A244" s="37"/>
      <c r="B244" s="37"/>
      <c r="C244" s="38"/>
    </row>
    <row r="245" spans="1:3" ht="46.2" customHeight="1" x14ac:dyDescent="0.3">
      <c r="A245" s="37"/>
      <c r="B245" s="37"/>
      <c r="C245" s="38"/>
    </row>
    <row r="246" spans="1:3" x14ac:dyDescent="0.3">
      <c r="A246" s="37"/>
      <c r="B246" s="37"/>
      <c r="C246" s="38"/>
    </row>
    <row r="247" spans="1:3" x14ac:dyDescent="0.3">
      <c r="A247" s="37"/>
      <c r="B247" s="37"/>
      <c r="C247" s="38"/>
    </row>
    <row r="248" spans="1:3" x14ac:dyDescent="0.3">
      <c r="A248" s="37"/>
      <c r="B248" s="37"/>
      <c r="C248" s="38"/>
    </row>
    <row r="249" spans="1:3" ht="82.8" customHeight="1" x14ac:dyDescent="0.3">
      <c r="A249" s="37"/>
      <c r="B249" s="37"/>
      <c r="C249" s="38"/>
    </row>
    <row r="250" spans="1:3" ht="78" customHeight="1" x14ac:dyDescent="0.3">
      <c r="A250" s="37"/>
      <c r="B250" s="37"/>
      <c r="C250" s="38"/>
    </row>
    <row r="251" spans="1:3" x14ac:dyDescent="0.3">
      <c r="A251" s="37"/>
      <c r="B251" s="37"/>
      <c r="C251" s="38"/>
    </row>
    <row r="252" spans="1:3" ht="75.599999999999994" customHeight="1" x14ac:dyDescent="0.3">
      <c r="A252" s="37"/>
      <c r="B252" s="37"/>
      <c r="C252" s="38"/>
    </row>
    <row r="253" spans="1:3" x14ac:dyDescent="0.3">
      <c r="A253" s="37"/>
      <c r="B253" s="37"/>
      <c r="C253" s="38"/>
    </row>
    <row r="254" spans="1:3" x14ac:dyDescent="0.3">
      <c r="A254" s="37"/>
      <c r="B254" s="37"/>
      <c r="C254" s="38"/>
    </row>
    <row r="255" spans="1:3" x14ac:dyDescent="0.3">
      <c r="A255" s="37"/>
      <c r="B255" s="37"/>
      <c r="C255" s="38"/>
    </row>
    <row r="256" spans="1:3" x14ac:dyDescent="0.3">
      <c r="A256" s="37"/>
      <c r="B256" s="37"/>
      <c r="C256" s="38"/>
    </row>
    <row r="257" spans="1:3" x14ac:dyDescent="0.3">
      <c r="A257" s="37"/>
      <c r="B257" s="37"/>
      <c r="C257" s="38"/>
    </row>
    <row r="258" spans="1:3" ht="84" customHeight="1" x14ac:dyDescent="0.3">
      <c r="A258" s="37"/>
      <c r="B258" s="37"/>
      <c r="C258" s="38"/>
    </row>
    <row r="259" spans="1:3" ht="94.8" customHeight="1" x14ac:dyDescent="0.3">
      <c r="A259" s="37"/>
      <c r="B259" s="37"/>
      <c r="C259" s="38"/>
    </row>
    <row r="260" spans="1:3" x14ac:dyDescent="0.3">
      <c r="A260" s="37"/>
      <c r="B260" s="37"/>
      <c r="C260" s="38"/>
    </row>
    <row r="261" spans="1:3" x14ac:dyDescent="0.3">
      <c r="A261" s="37"/>
      <c r="B261" s="37"/>
      <c r="C261" s="38"/>
    </row>
    <row r="262" spans="1:3" ht="90" customHeight="1" x14ac:dyDescent="0.3">
      <c r="A262" s="37"/>
      <c r="B262" s="37"/>
      <c r="C262" s="38"/>
    </row>
    <row r="263" spans="1:3" x14ac:dyDescent="0.3">
      <c r="A263" s="37"/>
      <c r="B263" s="37"/>
      <c r="C263" s="38"/>
    </row>
    <row r="264" spans="1:3" x14ac:dyDescent="0.3">
      <c r="A264" s="37"/>
      <c r="B264" s="37"/>
      <c r="C264" s="38"/>
    </row>
    <row r="265" spans="1:3" x14ac:dyDescent="0.3">
      <c r="A265" s="37"/>
      <c r="B265" s="37"/>
      <c r="C265" s="38"/>
    </row>
    <row r="266" spans="1:3" x14ac:dyDescent="0.3">
      <c r="A266" s="37"/>
      <c r="B266" s="37"/>
      <c r="C266" s="38"/>
    </row>
    <row r="267" spans="1:3" x14ac:dyDescent="0.3">
      <c r="A267" s="37"/>
      <c r="B267" s="37"/>
      <c r="C267" s="38"/>
    </row>
    <row r="268" spans="1:3" x14ac:dyDescent="0.3">
      <c r="A268" s="37"/>
      <c r="B268" s="37"/>
      <c r="C268" s="38"/>
    </row>
    <row r="269" spans="1:3" ht="90" customHeight="1" x14ac:dyDescent="0.3">
      <c r="A269" s="37"/>
      <c r="B269" s="37"/>
      <c r="C269" s="38"/>
    </row>
    <row r="270" spans="1:3" ht="97.8" customHeight="1" x14ac:dyDescent="0.3">
      <c r="A270" s="37"/>
      <c r="B270" s="37"/>
      <c r="C270" s="38"/>
    </row>
    <row r="271" spans="1:3" x14ac:dyDescent="0.3">
      <c r="A271" s="37"/>
      <c r="B271" s="37"/>
      <c r="C271" s="38"/>
    </row>
    <row r="272" spans="1:3" x14ac:dyDescent="0.3">
      <c r="A272" s="37"/>
      <c r="B272" s="37"/>
      <c r="C272" s="38"/>
    </row>
    <row r="273" spans="1:3" ht="35.4" customHeight="1" x14ac:dyDescent="0.3">
      <c r="A273" s="37"/>
      <c r="B273" s="37"/>
      <c r="C273" s="38"/>
    </row>
    <row r="274" spans="1:3" x14ac:dyDescent="0.3">
      <c r="A274" s="37"/>
      <c r="B274" s="37"/>
      <c r="C274" s="38"/>
    </row>
    <row r="275" spans="1:3" x14ac:dyDescent="0.3">
      <c r="A275" s="37"/>
      <c r="B275" s="37"/>
      <c r="C275" s="38"/>
    </row>
    <row r="276" spans="1:3" x14ac:dyDescent="0.3">
      <c r="A276" s="37"/>
      <c r="B276" s="37"/>
      <c r="C276" s="38"/>
    </row>
    <row r="277" spans="1:3" x14ac:dyDescent="0.3">
      <c r="A277" s="37"/>
      <c r="B277" s="37"/>
      <c r="C277" s="38"/>
    </row>
    <row r="278" spans="1:3" ht="85.2" customHeight="1" x14ac:dyDescent="0.3">
      <c r="A278" s="37"/>
      <c r="B278" s="37"/>
      <c r="C278" s="38"/>
    </row>
    <row r="279" spans="1:3" x14ac:dyDescent="0.3">
      <c r="A279" s="37"/>
      <c r="B279" s="37"/>
      <c r="C279" s="38"/>
    </row>
    <row r="280" spans="1:3" x14ac:dyDescent="0.3">
      <c r="A280" s="37"/>
      <c r="B280" s="37"/>
      <c r="C280" s="38"/>
    </row>
    <row r="281" spans="1:3" ht="111" customHeight="1" x14ac:dyDescent="0.3">
      <c r="A281" s="37"/>
      <c r="B281" s="37"/>
      <c r="C281" s="38"/>
    </row>
    <row r="282" spans="1:3" ht="64.2" customHeight="1" x14ac:dyDescent="0.3">
      <c r="A282" s="37"/>
      <c r="B282" s="37"/>
      <c r="C282" s="38"/>
    </row>
    <row r="283" spans="1:3" x14ac:dyDescent="0.3">
      <c r="A283" s="37"/>
      <c r="B283" s="37"/>
      <c r="C283" s="38"/>
    </row>
    <row r="284" spans="1:3" x14ac:dyDescent="0.3">
      <c r="A284" s="37"/>
      <c r="B284" s="37"/>
      <c r="C284" s="38"/>
    </row>
    <row r="285" spans="1:3" x14ac:dyDescent="0.3">
      <c r="A285" s="37"/>
      <c r="B285" s="37"/>
      <c r="C285" s="38"/>
    </row>
    <row r="286" spans="1:3" x14ac:dyDescent="0.3">
      <c r="A286" s="37"/>
      <c r="B286" s="37"/>
      <c r="C286" s="38"/>
    </row>
    <row r="287" spans="1:3" x14ac:dyDescent="0.3">
      <c r="A287" s="37"/>
      <c r="B287" s="37"/>
      <c r="C287" s="38"/>
    </row>
    <row r="288" spans="1:3" x14ac:dyDescent="0.3">
      <c r="A288" s="37"/>
      <c r="B288" s="37"/>
      <c r="C288" s="38"/>
    </row>
    <row r="289" spans="1:3" ht="49.8" customHeight="1" x14ac:dyDescent="0.3">
      <c r="A289" s="37"/>
      <c r="B289" s="37"/>
      <c r="C289" s="38"/>
    </row>
    <row r="290" spans="1:3" x14ac:dyDescent="0.3">
      <c r="A290" s="37"/>
      <c r="B290" s="37"/>
      <c r="C290" s="38"/>
    </row>
    <row r="291" spans="1:3" ht="37.200000000000003" customHeight="1" x14ac:dyDescent="0.3">
      <c r="A291" s="37"/>
      <c r="B291" s="37"/>
      <c r="C291" s="38"/>
    </row>
    <row r="292" spans="1:3" ht="50.4" customHeight="1" x14ac:dyDescent="0.3">
      <c r="A292" s="37"/>
      <c r="B292" s="37"/>
      <c r="C292" s="38"/>
    </row>
    <row r="293" spans="1:3" x14ac:dyDescent="0.3">
      <c r="A293" s="37"/>
      <c r="B293" s="37"/>
      <c r="C293" s="38"/>
    </row>
    <row r="294" spans="1:3" x14ac:dyDescent="0.3">
      <c r="A294" s="37"/>
      <c r="B294" s="37"/>
      <c r="C294" s="38"/>
    </row>
    <row r="295" spans="1:3" x14ac:dyDescent="0.3">
      <c r="A295" s="37"/>
      <c r="B295" s="37"/>
      <c r="C295" s="38"/>
    </row>
    <row r="296" spans="1:3" x14ac:dyDescent="0.3">
      <c r="A296" s="41"/>
      <c r="B296" s="41"/>
      <c r="C296" s="38"/>
    </row>
    <row r="297" spans="1:3" ht="61.2" customHeight="1" x14ac:dyDescent="0.3">
      <c r="A297" s="37"/>
      <c r="B297" s="37"/>
      <c r="C297" s="38"/>
    </row>
    <row r="298" spans="1:3" x14ac:dyDescent="0.3">
      <c r="A298" s="37"/>
      <c r="B298" s="37"/>
      <c r="C298" s="38"/>
    </row>
    <row r="299" spans="1:3" x14ac:dyDescent="0.3">
      <c r="A299" s="37"/>
      <c r="B299" s="37"/>
      <c r="C299" s="38"/>
    </row>
    <row r="300" spans="1:3" x14ac:dyDescent="0.3">
      <c r="A300" s="37"/>
      <c r="B300" s="37"/>
      <c r="C300" s="38"/>
    </row>
    <row r="301" spans="1:3" ht="21" customHeight="1" x14ac:dyDescent="0.3">
      <c r="A301" s="37"/>
      <c r="B301" s="37"/>
      <c r="C301" s="38"/>
    </row>
    <row r="302" spans="1:3" ht="19.8" customHeight="1" x14ac:dyDescent="0.3">
      <c r="A302" s="37"/>
      <c r="B302" s="37"/>
      <c r="C302" s="38"/>
    </row>
    <row r="303" spans="1:3" ht="18" customHeight="1" x14ac:dyDescent="0.3">
      <c r="A303" s="37"/>
      <c r="B303" s="37"/>
      <c r="C303" s="38"/>
    </row>
    <row r="304" spans="1:3" ht="88.8" customHeight="1" x14ac:dyDescent="0.3">
      <c r="A304" s="37"/>
      <c r="B304" s="37"/>
      <c r="C304" s="38"/>
    </row>
    <row r="305" spans="1:8" x14ac:dyDescent="0.3">
      <c r="A305" s="37"/>
      <c r="B305" s="37"/>
      <c r="C305" s="38"/>
    </row>
    <row r="306" spans="1:8" x14ac:dyDescent="0.3">
      <c r="A306" s="37"/>
      <c r="B306" s="37"/>
      <c r="C306" s="38"/>
    </row>
    <row r="307" spans="1:8" x14ac:dyDescent="0.3">
      <c r="A307" s="22"/>
      <c r="B307" s="22"/>
      <c r="C307"/>
    </row>
    <row r="308" spans="1:8" x14ac:dyDescent="0.3">
      <c r="A308" s="22"/>
      <c r="B308" s="22"/>
      <c r="C308"/>
    </row>
    <row r="309" spans="1:8" x14ac:dyDescent="0.3">
      <c r="A309" s="22"/>
      <c r="B309" s="22"/>
      <c r="C309"/>
    </row>
    <row r="310" spans="1:8" x14ac:dyDescent="0.3">
      <c r="A310" s="22"/>
      <c r="B310" s="22"/>
      <c r="C310" s="22"/>
      <c r="D310" s="23"/>
      <c r="E310" s="22"/>
      <c r="F310" s="22"/>
      <c r="G310" s="24"/>
      <c r="H310" s="25"/>
    </row>
    <row r="311" spans="1:8" x14ac:dyDescent="0.3">
      <c r="A311" s="22"/>
      <c r="B311" s="22"/>
      <c r="C311" s="22"/>
      <c r="D311" s="23"/>
      <c r="E311" s="22"/>
      <c r="F311" s="22"/>
      <c r="G311" s="24"/>
      <c r="H311" s="25"/>
    </row>
    <row r="312" spans="1:8" x14ac:dyDescent="0.3">
      <c r="A312" s="22"/>
      <c r="B312" s="22"/>
      <c r="C312" s="22"/>
      <c r="D312" s="23"/>
      <c r="E312" s="22"/>
      <c r="F312" s="22"/>
      <c r="G312" s="24"/>
      <c r="H312" s="25"/>
    </row>
    <row r="313" spans="1:8" x14ac:dyDescent="0.3">
      <c r="A313" s="22"/>
      <c r="B313" s="22"/>
      <c r="C313" s="22"/>
      <c r="D313" s="23"/>
      <c r="E313" s="22"/>
      <c r="F313" s="22"/>
      <c r="G313" s="24"/>
      <c r="H313" s="25"/>
    </row>
    <row r="314" spans="1:8" x14ac:dyDescent="0.3">
      <c r="A314" s="22"/>
      <c r="B314" s="22"/>
      <c r="C314" s="22"/>
      <c r="D314" s="23"/>
      <c r="E314" s="22"/>
      <c r="F314" s="22"/>
      <c r="G314" s="24"/>
      <c r="H314" s="25"/>
    </row>
    <row r="315" spans="1:8" x14ac:dyDescent="0.3">
      <c r="A315" s="22"/>
      <c r="B315" s="22"/>
      <c r="C315" s="22"/>
      <c r="D315" s="23"/>
      <c r="E315" s="22"/>
      <c r="F315" s="22"/>
      <c r="G315" s="24"/>
      <c r="H315" s="25"/>
    </row>
    <row r="316" spans="1:8" x14ac:dyDescent="0.3">
      <c r="A316" s="22"/>
      <c r="B316" s="22"/>
      <c r="C316" s="22"/>
      <c r="D316" s="23"/>
      <c r="E316" s="22"/>
      <c r="F316" s="22"/>
      <c r="G316" s="24"/>
      <c r="H316" s="25"/>
    </row>
    <row r="317" spans="1:8" x14ac:dyDescent="0.3">
      <c r="A317" s="22"/>
      <c r="B317" s="22"/>
      <c r="C317" s="22"/>
      <c r="D317" s="23"/>
      <c r="E317" s="22"/>
      <c r="F317" s="22"/>
      <c r="G317" s="24"/>
      <c r="H317" s="25"/>
    </row>
  </sheetData>
  <autoFilter ref="A1:H304" xr:uid="{F1C79F0F-2FB8-42A8-A15E-EC62888A7A51}"/>
  <mergeCells count="13">
    <mergeCell ref="J11:K11"/>
    <mergeCell ref="J12:K12"/>
    <mergeCell ref="J13:K13"/>
    <mergeCell ref="J14:K14"/>
    <mergeCell ref="J15:K15"/>
    <mergeCell ref="J17:K17"/>
    <mergeCell ref="J18:K18"/>
    <mergeCell ref="J19:K19"/>
    <mergeCell ref="J20:K20"/>
    <mergeCell ref="J21:K21"/>
    <mergeCell ref="J22:K22"/>
    <mergeCell ref="J23:K23"/>
    <mergeCell ref="J24:L2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VovaBook</dc:creator>
  <cp:lastModifiedBy>VovaBook</cp:lastModifiedBy>
  <dcterms:created xsi:type="dcterms:W3CDTF">2024-11-02T10:59:37Z</dcterms:created>
  <dcterms:modified xsi:type="dcterms:W3CDTF">2024-11-19T07:16:32Z</dcterms:modified>
</cp:coreProperties>
</file>